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S28\Desktop\File\Website Advisory\2025\Quickstat\"/>
    </mc:Choice>
  </mc:AlternateContent>
  <xr:revisionPtr revIDLastSave="0" documentId="13_ncr:1_{6C2549F9-8783-4F5F-AE9C-86C850D3119E}" xr6:coauthVersionLast="36" xr6:coauthVersionMax="36" xr10:uidLastSave="{00000000-0000-0000-0000-000000000000}"/>
  <bookViews>
    <workbookView xWindow="0" yWindow="0" windowWidth="20490" windowHeight="7545" xr2:uid="{84B3357C-CEE2-4744-AC0F-F80BF8C177B1}"/>
  </bookViews>
  <sheets>
    <sheet name="Table 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4" l="1"/>
  <c r="H62" i="4"/>
  <c r="F62" i="4"/>
  <c r="D62" i="4"/>
  <c r="C62" i="4"/>
  <c r="M61" i="4"/>
  <c r="K61" i="4"/>
  <c r="I61" i="4"/>
  <c r="G61" i="4"/>
  <c r="E61" i="4"/>
  <c r="M60" i="4"/>
  <c r="K60" i="4"/>
  <c r="I60" i="4"/>
  <c r="G60" i="4"/>
  <c r="E60" i="4"/>
  <c r="M59" i="4"/>
  <c r="K59" i="4"/>
  <c r="I59" i="4"/>
  <c r="G59" i="4"/>
  <c r="E59" i="4"/>
  <c r="M58" i="4"/>
  <c r="K58" i="4"/>
  <c r="I58" i="4"/>
  <c r="G58" i="4"/>
  <c r="E58" i="4"/>
  <c r="M57" i="4"/>
  <c r="K57" i="4"/>
  <c r="I57" i="4"/>
  <c r="G57" i="4"/>
  <c r="E57" i="4"/>
  <c r="M56" i="4"/>
  <c r="K56" i="4"/>
  <c r="I56" i="4"/>
  <c r="G56" i="4"/>
  <c r="E56" i="4"/>
  <c r="M55" i="4"/>
  <c r="L55" i="4"/>
  <c r="K55" i="4"/>
  <c r="I55" i="4"/>
  <c r="G55" i="4"/>
  <c r="E55" i="4"/>
  <c r="L39" i="4"/>
  <c r="M39" i="4" s="1"/>
  <c r="K39" i="4"/>
  <c r="I39" i="4"/>
  <c r="G39" i="4"/>
  <c r="E39" i="4"/>
  <c r="M38" i="4"/>
  <c r="L38" i="4"/>
  <c r="K38" i="4"/>
  <c r="I38" i="4"/>
  <c r="G38" i="4"/>
  <c r="E38" i="4"/>
  <c r="L37" i="4"/>
  <c r="M37" i="4" s="1"/>
  <c r="K37" i="4"/>
  <c r="I37" i="4"/>
  <c r="G37" i="4"/>
  <c r="E37" i="4"/>
  <c r="M36" i="4"/>
  <c r="L36" i="4"/>
  <c r="K36" i="4"/>
  <c r="I36" i="4"/>
  <c r="G36" i="4"/>
  <c r="E36" i="4"/>
  <c r="L35" i="4"/>
  <c r="M35" i="4" s="1"/>
  <c r="K35" i="4"/>
  <c r="I35" i="4"/>
  <c r="G35" i="4"/>
  <c r="E35" i="4"/>
  <c r="M34" i="4"/>
  <c r="L34" i="4"/>
  <c r="K34" i="4"/>
  <c r="I34" i="4"/>
  <c r="G34" i="4"/>
  <c r="E34" i="4"/>
  <c r="L33" i="4"/>
  <c r="M33" i="4" s="1"/>
  <c r="K33" i="4"/>
  <c r="I33" i="4"/>
  <c r="G33" i="4"/>
  <c r="E33" i="4"/>
  <c r="M32" i="4"/>
  <c r="L32" i="4"/>
  <c r="K32" i="4"/>
  <c r="I32" i="4"/>
  <c r="G32" i="4"/>
  <c r="E32" i="4"/>
  <c r="L31" i="4"/>
  <c r="M31" i="4" s="1"/>
  <c r="K31" i="4"/>
  <c r="I31" i="4"/>
  <c r="G31" i="4"/>
  <c r="E31" i="4"/>
  <c r="M30" i="4"/>
  <c r="L30" i="4"/>
  <c r="K30" i="4"/>
  <c r="I30" i="4"/>
  <c r="G30" i="4"/>
  <c r="E30" i="4"/>
  <c r="L29" i="4"/>
  <c r="M29" i="4" s="1"/>
  <c r="K29" i="4"/>
  <c r="I29" i="4"/>
  <c r="G29" i="4"/>
  <c r="E29" i="4"/>
  <c r="M28" i="4"/>
  <c r="L28" i="4"/>
  <c r="I28" i="4"/>
  <c r="G28" i="4"/>
  <c r="E28" i="4"/>
  <c r="L27" i="4"/>
  <c r="M27" i="4" s="1"/>
  <c r="K27" i="4"/>
  <c r="I27" i="4"/>
  <c r="G27" i="4"/>
  <c r="E27" i="4"/>
  <c r="L26" i="4"/>
  <c r="M26" i="4" s="1"/>
  <c r="K26" i="4"/>
  <c r="I26" i="4"/>
  <c r="G26" i="4"/>
  <c r="E26" i="4"/>
  <c r="L25" i="4"/>
  <c r="M25" i="4" s="1"/>
  <c r="K25" i="4"/>
  <c r="I25" i="4"/>
  <c r="G25" i="4"/>
  <c r="E25" i="4"/>
  <c r="L24" i="4"/>
  <c r="K24" i="4"/>
  <c r="I24" i="4"/>
  <c r="G24" i="4"/>
  <c r="E24" i="4"/>
  <c r="M23" i="4"/>
  <c r="L23" i="4"/>
  <c r="K23" i="4"/>
  <c r="I23" i="4"/>
  <c r="G23" i="4"/>
  <c r="E23" i="4"/>
  <c r="L22" i="4"/>
  <c r="M22" i="4" s="1"/>
  <c r="K22" i="4"/>
  <c r="I22" i="4"/>
  <c r="G22" i="4"/>
  <c r="E22" i="4"/>
  <c r="M21" i="4"/>
  <c r="L21" i="4"/>
  <c r="K21" i="4"/>
  <c r="I21" i="4"/>
  <c r="G21" i="4"/>
  <c r="E21" i="4"/>
  <c r="L20" i="4"/>
  <c r="M20" i="4" s="1"/>
  <c r="K20" i="4"/>
  <c r="I20" i="4"/>
  <c r="G20" i="4"/>
  <c r="E20" i="4"/>
  <c r="M19" i="4"/>
  <c r="L19" i="4"/>
  <c r="K19" i="4"/>
  <c r="I19" i="4"/>
  <c r="G19" i="4"/>
  <c r="E19" i="4"/>
  <c r="L18" i="4"/>
  <c r="M18" i="4" s="1"/>
  <c r="M17" i="4"/>
  <c r="L17" i="4"/>
  <c r="K17" i="4"/>
  <c r="I17" i="4"/>
  <c r="G17" i="4"/>
  <c r="E17" i="4"/>
  <c r="L16" i="4"/>
  <c r="K16" i="4"/>
  <c r="I16" i="4"/>
  <c r="G16" i="4"/>
  <c r="E16" i="4"/>
  <c r="M15" i="4"/>
  <c r="L15" i="4"/>
  <c r="I15" i="4"/>
  <c r="G15" i="4"/>
  <c r="E15" i="4"/>
  <c r="M14" i="4"/>
  <c r="L14" i="4"/>
  <c r="I14" i="4"/>
  <c r="G14" i="4"/>
  <c r="E14" i="4"/>
  <c r="L13" i="4"/>
  <c r="M13" i="4" s="1"/>
  <c r="K13" i="4"/>
  <c r="I13" i="4"/>
  <c r="G13" i="4"/>
  <c r="E13" i="4"/>
  <c r="M12" i="4"/>
  <c r="L12" i="4"/>
  <c r="L62" i="4" s="1"/>
  <c r="K12" i="4"/>
  <c r="I12" i="4"/>
  <c r="G12" i="4"/>
  <c r="E12" i="4"/>
  <c r="E62" i="4" s="1"/>
  <c r="M11" i="4"/>
  <c r="K11" i="4"/>
  <c r="K62" i="4" s="1"/>
  <c r="I11" i="4"/>
  <c r="I62" i="4" s="1"/>
  <c r="G11" i="4"/>
  <c r="G62" i="4" s="1"/>
  <c r="E11" i="4"/>
  <c r="M62" i="4" l="1"/>
</calcChain>
</file>

<file path=xl/sharedStrings.xml><?xml version="1.0" encoding="utf-8"?>
<sst xmlns="http://schemas.openxmlformats.org/spreadsheetml/2006/main" count="46" uniqueCount="16">
  <si>
    <t>YEAR</t>
  </si>
  <si>
    <t>Total</t>
  </si>
  <si>
    <t>Others</t>
  </si>
  <si>
    <t>(continuation)</t>
  </si>
  <si>
    <t>TOTAL SUPERVISION CASES HANDLED</t>
  </si>
  <si>
    <t>SUPERVISION REFERRALS RECEIVED</t>
  </si>
  <si>
    <t>N</t>
  </si>
  <si>
    <t>Percentage</t>
  </si>
  <si>
    <t>Table 4</t>
  </si>
  <si>
    <t>TOTAL PAROLE SUPERVISION CASELOAD</t>
  </si>
  <si>
    <t>CYs 1989 - 2024</t>
  </si>
  <si>
    <t>COMPLETED SUPERVISION CASES</t>
  </si>
  <si>
    <t>Final Release and Discharge</t>
  </si>
  <si>
    <t>Arrested/Recommitted</t>
  </si>
  <si>
    <t>Died</t>
  </si>
  <si>
    <t>Total/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</si>
</sst>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\4\4%"/>
  </numFmts>
  <fonts count="3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E87A-EB3F-4F01-95D7-6082BD47359B}">
  <sheetPr>
    <tabColor theme="4"/>
  </sheetPr>
  <dimension ref="A4:R62"/>
  <sheetViews>
    <sheetView tabSelected="1" view="pageLayout" topLeftCell="B1" zoomScale="70" zoomScalePageLayoutView="70" workbookViewId="0">
      <selection activeCell="C66" sqref="C66"/>
    </sheetView>
  </sheetViews>
  <sheetFormatPr defaultColWidth="9.140625" defaultRowHeight="16.5" x14ac:dyDescent="0.25"/>
  <cols>
    <col min="1" max="1" width="13.7109375" style="11" customWidth="1"/>
    <col min="2" max="2" width="19.85546875" style="11" customWidth="1"/>
    <col min="3" max="3" width="18.85546875" style="11" customWidth="1"/>
    <col min="4" max="6" width="13.7109375" style="11" customWidth="1"/>
    <col min="7" max="7" width="16" style="11" customWidth="1"/>
    <col min="8" max="13" width="13.7109375" style="11" customWidth="1"/>
    <col min="14" max="16384" width="9.140625" style="11"/>
  </cols>
  <sheetData>
    <row r="4" spans="1:18" x14ac:dyDescent="0.25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8" x14ac:dyDescent="0.2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8" x14ac:dyDescent="0.25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8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8" s="13" customFormat="1" ht="18.75" customHeight="1" x14ac:dyDescent="0.25">
      <c r="A8" s="31" t="s">
        <v>0</v>
      </c>
      <c r="B8" s="29" t="s">
        <v>4</v>
      </c>
      <c r="C8" s="27" t="s">
        <v>5</v>
      </c>
      <c r="D8" s="29" t="s">
        <v>11</v>
      </c>
      <c r="E8" s="29"/>
      <c r="F8" s="29"/>
      <c r="G8" s="29"/>
      <c r="H8" s="29"/>
      <c r="I8" s="29"/>
      <c r="J8" s="29"/>
      <c r="K8" s="29"/>
      <c r="L8" s="29"/>
      <c r="M8" s="29"/>
      <c r="N8" s="12"/>
      <c r="O8" s="12"/>
      <c r="P8" s="12"/>
      <c r="Q8" s="12"/>
      <c r="R8" s="12"/>
    </row>
    <row r="9" spans="1:18" s="13" customFormat="1" ht="32.25" customHeight="1" x14ac:dyDescent="0.25">
      <c r="A9" s="31"/>
      <c r="B9" s="29"/>
      <c r="C9" s="36"/>
      <c r="D9" s="29" t="s">
        <v>12</v>
      </c>
      <c r="E9" s="29"/>
      <c r="F9" s="29" t="s">
        <v>13</v>
      </c>
      <c r="G9" s="29"/>
      <c r="H9" s="29" t="s">
        <v>14</v>
      </c>
      <c r="I9" s="29"/>
      <c r="J9" s="29" t="s">
        <v>2</v>
      </c>
      <c r="K9" s="29"/>
      <c r="L9" s="29" t="s">
        <v>1</v>
      </c>
      <c r="M9" s="29"/>
      <c r="N9" s="12"/>
      <c r="O9" s="12"/>
      <c r="P9" s="12"/>
      <c r="Q9" s="12"/>
      <c r="R9" s="12"/>
    </row>
    <row r="10" spans="1:18" s="13" customFormat="1" ht="17.25" customHeight="1" thickBot="1" x14ac:dyDescent="0.3">
      <c r="A10" s="32"/>
      <c r="B10" s="30"/>
      <c r="C10" s="28"/>
      <c r="D10" s="14" t="s">
        <v>6</v>
      </c>
      <c r="E10" s="14" t="s">
        <v>7</v>
      </c>
      <c r="F10" s="14" t="s">
        <v>6</v>
      </c>
      <c r="G10" s="14" t="s">
        <v>7</v>
      </c>
      <c r="H10" s="14" t="s">
        <v>6</v>
      </c>
      <c r="I10" s="14" t="s">
        <v>7</v>
      </c>
      <c r="J10" s="14" t="s">
        <v>6</v>
      </c>
      <c r="K10" s="14" t="s">
        <v>7</v>
      </c>
      <c r="L10" s="14" t="s">
        <v>6</v>
      </c>
      <c r="M10" s="14" t="s">
        <v>7</v>
      </c>
      <c r="N10" s="12"/>
      <c r="O10" s="12"/>
      <c r="P10" s="12"/>
      <c r="Q10" s="12"/>
      <c r="R10" s="12"/>
    </row>
    <row r="11" spans="1:18" ht="17.25" thickTop="1" x14ac:dyDescent="0.25">
      <c r="A11" s="6">
        <v>1989</v>
      </c>
      <c r="B11" s="7">
        <v>65</v>
      </c>
      <c r="C11" s="7">
        <v>65</v>
      </c>
      <c r="D11" s="7">
        <v>0</v>
      </c>
      <c r="E11" s="8">
        <f>D11/B11</f>
        <v>0</v>
      </c>
      <c r="F11" s="7">
        <v>0</v>
      </c>
      <c r="G11" s="8">
        <f>F11/B11</f>
        <v>0</v>
      </c>
      <c r="H11" s="7">
        <v>0</v>
      </c>
      <c r="I11" s="8">
        <f>H11/B11</f>
        <v>0</v>
      </c>
      <c r="J11" s="7">
        <v>0</v>
      </c>
      <c r="K11" s="8">
        <f>J11/B11</f>
        <v>0</v>
      </c>
      <c r="L11" s="7">
        <v>0</v>
      </c>
      <c r="M11" s="8">
        <f>L11/B11</f>
        <v>0</v>
      </c>
      <c r="N11" s="1"/>
      <c r="O11" s="1"/>
      <c r="P11" s="1"/>
      <c r="Q11" s="1"/>
      <c r="R11" s="1"/>
    </row>
    <row r="12" spans="1:18" x14ac:dyDescent="0.25">
      <c r="A12" s="2">
        <v>1990</v>
      </c>
      <c r="B12" s="3">
        <v>4729</v>
      </c>
      <c r="C12" s="3">
        <v>4648</v>
      </c>
      <c r="D12" s="3">
        <v>100</v>
      </c>
      <c r="E12" s="4">
        <f t="shared" ref="E12:E61" si="0">D12/B12</f>
        <v>2.1146119687037428E-2</v>
      </c>
      <c r="F12" s="3">
        <v>16</v>
      </c>
      <c r="G12" s="4">
        <f t="shared" ref="G12:G39" si="1">F12/B12</f>
        <v>3.3833791499259885E-3</v>
      </c>
      <c r="H12" s="3">
        <v>10</v>
      </c>
      <c r="I12" s="4">
        <f t="shared" ref="I12:I39" si="2">H12/B12</f>
        <v>2.1146119687037428E-3</v>
      </c>
      <c r="J12" s="3">
        <v>6</v>
      </c>
      <c r="K12" s="4">
        <f t="shared" ref="K12:K61" si="3">J12/B12</f>
        <v>1.2687671812222456E-3</v>
      </c>
      <c r="L12" s="3">
        <f>SUM(D12,F12,H12,J12)</f>
        <v>132</v>
      </c>
      <c r="M12" s="4">
        <f t="shared" ref="M12:M39" si="4">L12/B12</f>
        <v>2.7912877986889406E-2</v>
      </c>
      <c r="N12" s="1"/>
      <c r="O12" s="1"/>
      <c r="P12" s="1"/>
      <c r="Q12" s="1"/>
      <c r="R12" s="1"/>
    </row>
    <row r="13" spans="1:18" x14ac:dyDescent="0.25">
      <c r="A13" s="2">
        <v>1991</v>
      </c>
      <c r="B13" s="3">
        <v>6951</v>
      </c>
      <c r="C13" s="3">
        <v>2492</v>
      </c>
      <c r="D13" s="3">
        <v>651</v>
      </c>
      <c r="E13" s="4">
        <f t="shared" si="0"/>
        <v>9.3655589123867067E-2</v>
      </c>
      <c r="F13" s="3">
        <v>64</v>
      </c>
      <c r="G13" s="4">
        <f t="shared" si="1"/>
        <v>9.2073083009638901E-3</v>
      </c>
      <c r="H13" s="3">
        <v>51</v>
      </c>
      <c r="I13" s="4">
        <f t="shared" si="2"/>
        <v>7.3370738023305999E-3</v>
      </c>
      <c r="J13" s="3">
        <v>27</v>
      </c>
      <c r="K13" s="4">
        <f t="shared" si="3"/>
        <v>3.8843331894691411E-3</v>
      </c>
      <c r="L13" s="3">
        <f t="shared" ref="L13:L39" si="5">SUM(D13,F13,H13,J13)</f>
        <v>793</v>
      </c>
      <c r="M13" s="4">
        <f t="shared" si="4"/>
        <v>0.1140843044166307</v>
      </c>
      <c r="N13" s="1"/>
      <c r="O13" s="1"/>
      <c r="P13" s="1"/>
      <c r="Q13" s="1"/>
      <c r="R13" s="1"/>
    </row>
    <row r="14" spans="1:18" x14ac:dyDescent="0.25">
      <c r="A14" s="2">
        <v>1992</v>
      </c>
      <c r="B14" s="3">
        <v>8786</v>
      </c>
      <c r="C14" s="3">
        <v>2632</v>
      </c>
      <c r="D14" s="3">
        <v>784</v>
      </c>
      <c r="E14" s="4">
        <f t="shared" si="0"/>
        <v>8.9232870475756884E-2</v>
      </c>
      <c r="F14" s="3">
        <v>233</v>
      </c>
      <c r="G14" s="4">
        <f t="shared" si="1"/>
        <v>2.6519462781698155E-2</v>
      </c>
      <c r="H14" s="3">
        <v>51</v>
      </c>
      <c r="I14" s="4">
        <f t="shared" si="2"/>
        <v>5.8046892783974501E-3</v>
      </c>
      <c r="J14" s="3">
        <v>11</v>
      </c>
      <c r="K14" s="4">
        <v>1.1999999999999999E-3</v>
      </c>
      <c r="L14" s="3">
        <f t="shared" si="5"/>
        <v>1079</v>
      </c>
      <c r="M14" s="4">
        <f t="shared" si="4"/>
        <v>0.12280901434099704</v>
      </c>
      <c r="N14" s="1"/>
      <c r="O14" s="1"/>
      <c r="P14" s="1"/>
      <c r="Q14" s="1"/>
      <c r="R14" s="1"/>
    </row>
    <row r="15" spans="1:18" x14ac:dyDescent="0.25">
      <c r="A15" s="2">
        <v>1993</v>
      </c>
      <c r="B15" s="3">
        <v>10344</v>
      </c>
      <c r="C15" s="3">
        <v>2473</v>
      </c>
      <c r="D15" s="3">
        <v>1077</v>
      </c>
      <c r="E15" s="4">
        <f t="shared" si="0"/>
        <v>0.10411832946635731</v>
      </c>
      <c r="F15" s="3">
        <v>240</v>
      </c>
      <c r="G15" s="4">
        <f t="shared" si="1"/>
        <v>2.3201856148491878E-2</v>
      </c>
      <c r="H15" s="3">
        <v>50</v>
      </c>
      <c r="I15" s="4">
        <f t="shared" si="2"/>
        <v>4.8337200309358083E-3</v>
      </c>
      <c r="J15" s="3">
        <v>13</v>
      </c>
      <c r="K15" s="4">
        <v>1.1999999999999999E-3</v>
      </c>
      <c r="L15" s="3">
        <f t="shared" si="5"/>
        <v>1380</v>
      </c>
      <c r="M15" s="4">
        <f t="shared" si="4"/>
        <v>0.13341067285382829</v>
      </c>
      <c r="N15" s="1"/>
      <c r="O15" s="1"/>
      <c r="P15" s="1"/>
      <c r="Q15" s="1"/>
      <c r="R15" s="1"/>
    </row>
    <row r="16" spans="1:18" x14ac:dyDescent="0.25">
      <c r="A16" s="2">
        <v>1994</v>
      </c>
      <c r="B16" s="3">
        <v>11538</v>
      </c>
      <c r="C16" s="3">
        <v>2521</v>
      </c>
      <c r="D16" s="3">
        <v>846</v>
      </c>
      <c r="E16" s="4">
        <f t="shared" si="0"/>
        <v>7.3322932917316688E-2</v>
      </c>
      <c r="F16" s="3">
        <v>311</v>
      </c>
      <c r="G16" s="4">
        <f t="shared" si="1"/>
        <v>2.6954411509793726E-2</v>
      </c>
      <c r="H16" s="3">
        <v>96</v>
      </c>
      <c r="I16" s="4">
        <f t="shared" si="2"/>
        <v>8.3203328133125334E-3</v>
      </c>
      <c r="J16" s="3">
        <v>153</v>
      </c>
      <c r="K16" s="4">
        <f t="shared" si="3"/>
        <v>1.3260530421216849E-2</v>
      </c>
      <c r="L16" s="3">
        <f t="shared" si="5"/>
        <v>1406</v>
      </c>
      <c r="M16" s="4">
        <v>0.12180000000000001</v>
      </c>
      <c r="N16" s="1"/>
      <c r="O16" s="1"/>
      <c r="P16" s="1"/>
      <c r="Q16" s="1"/>
      <c r="R16" s="1"/>
    </row>
    <row r="17" spans="1:18" x14ac:dyDescent="0.25">
      <c r="A17" s="2">
        <v>1995</v>
      </c>
      <c r="B17" s="3">
        <v>12043</v>
      </c>
      <c r="C17" s="3">
        <v>2286</v>
      </c>
      <c r="D17" s="3">
        <v>908</v>
      </c>
      <c r="E17" s="4">
        <f t="shared" si="0"/>
        <v>7.5396495889728479E-2</v>
      </c>
      <c r="F17" s="3">
        <v>233</v>
      </c>
      <c r="G17" s="4">
        <f t="shared" si="1"/>
        <v>1.9347338702980985E-2</v>
      </c>
      <c r="H17" s="3">
        <v>103</v>
      </c>
      <c r="I17" s="4">
        <f t="shared" si="2"/>
        <v>8.5526862077555423E-3</v>
      </c>
      <c r="J17" s="3">
        <v>13</v>
      </c>
      <c r="K17" s="4">
        <f t="shared" si="3"/>
        <v>1.0794652495225443E-3</v>
      </c>
      <c r="L17" s="3">
        <f t="shared" si="5"/>
        <v>1257</v>
      </c>
      <c r="M17" s="4">
        <f t="shared" si="4"/>
        <v>0.10437598604998755</v>
      </c>
      <c r="N17" s="1"/>
      <c r="O17" s="1"/>
      <c r="P17" s="1"/>
      <c r="Q17" s="1"/>
      <c r="R17" s="1"/>
    </row>
    <row r="18" spans="1:18" x14ac:dyDescent="0.25">
      <c r="A18" s="2">
        <v>1996</v>
      </c>
      <c r="B18" s="3">
        <v>13297</v>
      </c>
      <c r="C18" s="3">
        <v>2511</v>
      </c>
      <c r="D18" s="3">
        <v>1064</v>
      </c>
      <c r="E18" s="4">
        <v>0.08</v>
      </c>
      <c r="F18" s="3">
        <v>306</v>
      </c>
      <c r="G18" s="4">
        <v>2.3E-2</v>
      </c>
      <c r="H18" s="3">
        <v>105</v>
      </c>
      <c r="I18" s="4">
        <v>7.9000000000000008E-3</v>
      </c>
      <c r="J18" s="3">
        <v>391</v>
      </c>
      <c r="K18" s="4">
        <v>2.9399999999999999E-2</v>
      </c>
      <c r="L18" s="3">
        <f t="shared" si="5"/>
        <v>1866</v>
      </c>
      <c r="M18" s="4">
        <f t="shared" si="4"/>
        <v>0.14033240580582088</v>
      </c>
      <c r="N18" s="1"/>
      <c r="O18" s="1"/>
      <c r="P18" s="1"/>
      <c r="Q18" s="1"/>
      <c r="R18" s="1"/>
    </row>
    <row r="19" spans="1:18" x14ac:dyDescent="0.25">
      <c r="A19" s="2">
        <v>1997</v>
      </c>
      <c r="B19" s="3">
        <v>12814</v>
      </c>
      <c r="C19" s="3">
        <v>2253</v>
      </c>
      <c r="D19" s="3">
        <v>1326</v>
      </c>
      <c r="E19" s="4">
        <f t="shared" si="0"/>
        <v>0.10348056812860934</v>
      </c>
      <c r="F19" s="3">
        <v>317</v>
      </c>
      <c r="G19" s="4">
        <f t="shared" si="1"/>
        <v>2.4738567192133604E-2</v>
      </c>
      <c r="H19" s="3">
        <v>95</v>
      </c>
      <c r="I19" s="4">
        <f t="shared" si="2"/>
        <v>7.4137661932261586E-3</v>
      </c>
      <c r="J19" s="3">
        <v>375</v>
      </c>
      <c r="K19" s="4">
        <f t="shared" si="3"/>
        <v>2.9264866552208522E-2</v>
      </c>
      <c r="L19" s="3">
        <f t="shared" si="5"/>
        <v>2113</v>
      </c>
      <c r="M19" s="4">
        <f t="shared" si="4"/>
        <v>0.16489776806617762</v>
      </c>
      <c r="N19" s="1"/>
      <c r="O19" s="1"/>
      <c r="P19" s="1"/>
      <c r="Q19" s="1"/>
      <c r="R19" s="1"/>
    </row>
    <row r="20" spans="1:18" x14ac:dyDescent="0.25">
      <c r="A20" s="2">
        <v>1998</v>
      </c>
      <c r="B20" s="3">
        <v>13568</v>
      </c>
      <c r="C20" s="3">
        <v>2866</v>
      </c>
      <c r="D20" s="3">
        <v>920</v>
      </c>
      <c r="E20" s="4">
        <f t="shared" si="0"/>
        <v>6.7806603773584911E-2</v>
      </c>
      <c r="F20" s="3">
        <v>339</v>
      </c>
      <c r="G20" s="4">
        <f t="shared" si="1"/>
        <v>2.4985259433962265E-2</v>
      </c>
      <c r="H20" s="3">
        <v>91</v>
      </c>
      <c r="I20" s="4">
        <f t="shared" si="2"/>
        <v>6.7069575471698116E-3</v>
      </c>
      <c r="J20" s="3">
        <v>530</v>
      </c>
      <c r="K20" s="4">
        <f t="shared" si="3"/>
        <v>3.90625E-2</v>
      </c>
      <c r="L20" s="3">
        <f t="shared" si="5"/>
        <v>1880</v>
      </c>
      <c r="M20" s="4">
        <f t="shared" si="4"/>
        <v>0.13856132075471697</v>
      </c>
      <c r="N20" s="1"/>
      <c r="O20" s="1"/>
      <c r="P20" s="1"/>
      <c r="Q20" s="1"/>
      <c r="R20" s="1"/>
    </row>
    <row r="21" spans="1:18" x14ac:dyDescent="0.25">
      <c r="A21" s="2">
        <v>1999</v>
      </c>
      <c r="B21" s="3">
        <v>15618</v>
      </c>
      <c r="C21" s="3">
        <v>3615</v>
      </c>
      <c r="D21" s="3">
        <v>1523</v>
      </c>
      <c r="E21" s="4">
        <f t="shared" si="0"/>
        <v>9.7515687027788456E-2</v>
      </c>
      <c r="F21" s="3">
        <v>159</v>
      </c>
      <c r="G21" s="4">
        <f t="shared" si="1"/>
        <v>1.0180560891279293E-2</v>
      </c>
      <c r="H21" s="3">
        <v>81</v>
      </c>
      <c r="I21" s="4">
        <f t="shared" si="2"/>
        <v>5.1863234729158667E-3</v>
      </c>
      <c r="J21" s="3">
        <v>432</v>
      </c>
      <c r="K21" s="4">
        <f t="shared" si="3"/>
        <v>2.7660391855551286E-2</v>
      </c>
      <c r="L21" s="3">
        <f t="shared" si="5"/>
        <v>2195</v>
      </c>
      <c r="M21" s="4">
        <f t="shared" si="4"/>
        <v>0.1405429632475349</v>
      </c>
      <c r="N21" s="1"/>
      <c r="O21" s="1"/>
      <c r="P21" s="1"/>
      <c r="Q21" s="1"/>
      <c r="R21" s="1"/>
    </row>
    <row r="22" spans="1:18" x14ac:dyDescent="0.25">
      <c r="A22" s="2">
        <v>2000</v>
      </c>
      <c r="B22" s="3">
        <v>15990</v>
      </c>
      <c r="C22" s="3">
        <v>2320</v>
      </c>
      <c r="D22" s="3">
        <v>1435</v>
      </c>
      <c r="E22" s="4">
        <f t="shared" si="0"/>
        <v>8.9743589743589744E-2</v>
      </c>
      <c r="F22" s="3">
        <v>143</v>
      </c>
      <c r="G22" s="4">
        <f t="shared" si="1"/>
        <v>8.9430894308943094E-3</v>
      </c>
      <c r="H22" s="3">
        <v>77</v>
      </c>
      <c r="I22" s="4">
        <f t="shared" si="2"/>
        <v>4.8155096935584745E-3</v>
      </c>
      <c r="J22" s="3">
        <v>470</v>
      </c>
      <c r="K22" s="4">
        <f t="shared" si="3"/>
        <v>2.9393370856785492E-2</v>
      </c>
      <c r="L22" s="3">
        <f t="shared" si="5"/>
        <v>2125</v>
      </c>
      <c r="M22" s="4">
        <f t="shared" si="4"/>
        <v>0.13289555972482803</v>
      </c>
      <c r="N22" s="1"/>
      <c r="O22" s="1"/>
      <c r="P22" s="1"/>
      <c r="Q22" s="1"/>
      <c r="R22" s="1"/>
    </row>
    <row r="23" spans="1:18" x14ac:dyDescent="0.25">
      <c r="A23" s="2">
        <v>2001</v>
      </c>
      <c r="B23" s="3">
        <v>17298</v>
      </c>
      <c r="C23" s="3">
        <v>3657</v>
      </c>
      <c r="D23" s="3">
        <v>1886</v>
      </c>
      <c r="E23" s="4">
        <f t="shared" si="0"/>
        <v>0.10902994565845762</v>
      </c>
      <c r="F23" s="3">
        <v>406</v>
      </c>
      <c r="G23" s="4">
        <f t="shared" si="1"/>
        <v>2.3470921493814315E-2</v>
      </c>
      <c r="H23" s="3">
        <v>91</v>
      </c>
      <c r="I23" s="4">
        <f t="shared" si="2"/>
        <v>5.2607237830963119E-3</v>
      </c>
      <c r="J23" s="3">
        <v>507</v>
      </c>
      <c r="K23" s="4">
        <f t="shared" si="3"/>
        <v>2.9309746791536594E-2</v>
      </c>
      <c r="L23" s="3">
        <f t="shared" si="5"/>
        <v>2890</v>
      </c>
      <c r="M23" s="4">
        <f t="shared" si="4"/>
        <v>0.16707133772690486</v>
      </c>
      <c r="N23" s="1"/>
      <c r="O23" s="1"/>
      <c r="P23" s="1"/>
      <c r="Q23" s="1"/>
      <c r="R23" s="1"/>
    </row>
    <row r="24" spans="1:18" x14ac:dyDescent="0.25">
      <c r="A24" s="2">
        <v>2002</v>
      </c>
      <c r="B24" s="3">
        <v>17536</v>
      </c>
      <c r="C24" s="3">
        <v>3197</v>
      </c>
      <c r="D24" s="3">
        <v>1950</v>
      </c>
      <c r="E24" s="4">
        <f t="shared" si="0"/>
        <v>0.11119981751824817</v>
      </c>
      <c r="F24" s="3">
        <v>296</v>
      </c>
      <c r="G24" s="4">
        <f t="shared" si="1"/>
        <v>1.6879562043795621E-2</v>
      </c>
      <c r="H24" s="3">
        <v>113</v>
      </c>
      <c r="I24" s="4">
        <f t="shared" si="2"/>
        <v>6.4438868613138685E-3</v>
      </c>
      <c r="J24" s="3">
        <v>553</v>
      </c>
      <c r="K24" s="4">
        <f t="shared" si="3"/>
        <v>3.1535127737226276E-2</v>
      </c>
      <c r="L24" s="3">
        <f t="shared" si="5"/>
        <v>2912</v>
      </c>
      <c r="M24" s="4">
        <v>0.16600000000000001</v>
      </c>
      <c r="N24" s="1"/>
      <c r="O24" s="1"/>
      <c r="P24" s="1"/>
      <c r="Q24" s="1"/>
      <c r="R24" s="1"/>
    </row>
    <row r="25" spans="1:18" x14ac:dyDescent="0.25">
      <c r="A25" s="2">
        <v>2003</v>
      </c>
      <c r="B25" s="3">
        <v>17049</v>
      </c>
      <c r="C25" s="3">
        <v>2605</v>
      </c>
      <c r="D25" s="3">
        <v>1893</v>
      </c>
      <c r="E25" s="4">
        <f t="shared" si="0"/>
        <v>0.11103290515572761</v>
      </c>
      <c r="F25" s="3">
        <v>331</v>
      </c>
      <c r="G25" s="4">
        <f t="shared" si="1"/>
        <v>1.9414628423954486E-2</v>
      </c>
      <c r="H25" s="3">
        <v>75</v>
      </c>
      <c r="I25" s="4">
        <f t="shared" si="2"/>
        <v>4.3990849903220129E-3</v>
      </c>
      <c r="J25" s="3">
        <v>458</v>
      </c>
      <c r="K25" s="4">
        <f t="shared" si="3"/>
        <v>2.6863745674233094E-2</v>
      </c>
      <c r="L25" s="3">
        <f t="shared" si="5"/>
        <v>2757</v>
      </c>
      <c r="M25" s="4">
        <f t="shared" si="4"/>
        <v>0.16171036424423721</v>
      </c>
      <c r="N25" s="1"/>
      <c r="O25" s="1"/>
      <c r="P25" s="1"/>
      <c r="Q25" s="1"/>
      <c r="R25" s="1"/>
    </row>
    <row r="26" spans="1:18" x14ac:dyDescent="0.25">
      <c r="A26" s="2">
        <v>2004</v>
      </c>
      <c r="B26" s="3">
        <v>16841</v>
      </c>
      <c r="C26" s="3">
        <v>2594</v>
      </c>
      <c r="D26" s="3">
        <v>2118</v>
      </c>
      <c r="E26" s="4">
        <f t="shared" si="0"/>
        <v>0.12576450329552877</v>
      </c>
      <c r="F26" s="3">
        <v>557</v>
      </c>
      <c r="G26" s="4">
        <f t="shared" si="1"/>
        <v>3.3074045484234905E-2</v>
      </c>
      <c r="H26" s="3">
        <v>118</v>
      </c>
      <c r="I26" s="4">
        <f t="shared" si="2"/>
        <v>7.0067098153316311E-3</v>
      </c>
      <c r="J26" s="3">
        <v>644</v>
      </c>
      <c r="K26" s="4">
        <f t="shared" si="3"/>
        <v>3.8240009500623479E-2</v>
      </c>
      <c r="L26" s="3">
        <f t="shared" si="5"/>
        <v>3437</v>
      </c>
      <c r="M26" s="4">
        <f t="shared" si="4"/>
        <v>0.20408526809571878</v>
      </c>
      <c r="N26" s="1"/>
      <c r="O26" s="1"/>
      <c r="P26" s="1"/>
      <c r="Q26" s="1"/>
      <c r="R26" s="1"/>
    </row>
    <row r="27" spans="1:18" x14ac:dyDescent="0.25">
      <c r="A27" s="2">
        <v>2005</v>
      </c>
      <c r="B27" s="3">
        <v>16239</v>
      </c>
      <c r="C27" s="3">
        <v>2790</v>
      </c>
      <c r="D27" s="3">
        <v>2282</v>
      </c>
      <c r="E27" s="4">
        <f t="shared" si="0"/>
        <v>0.1405258944516288</v>
      </c>
      <c r="F27" s="3">
        <v>500</v>
      </c>
      <c r="G27" s="4">
        <f t="shared" si="1"/>
        <v>3.0790073280374409E-2</v>
      </c>
      <c r="H27" s="3">
        <v>148</v>
      </c>
      <c r="I27" s="4">
        <f t="shared" si="2"/>
        <v>9.1138616909908245E-3</v>
      </c>
      <c r="J27" s="3">
        <v>438</v>
      </c>
      <c r="K27" s="4">
        <f t="shared" si="3"/>
        <v>2.6972104193607981E-2</v>
      </c>
      <c r="L27" s="3">
        <f t="shared" si="5"/>
        <v>3368</v>
      </c>
      <c r="M27" s="4">
        <f t="shared" si="4"/>
        <v>0.207401933616602</v>
      </c>
      <c r="N27" s="1"/>
      <c r="O27" s="1"/>
      <c r="P27" s="1"/>
      <c r="Q27" s="1"/>
      <c r="R27" s="1"/>
    </row>
    <row r="28" spans="1:18" x14ac:dyDescent="0.25">
      <c r="A28" s="2">
        <v>2006</v>
      </c>
      <c r="B28" s="3">
        <v>15617</v>
      </c>
      <c r="C28" s="3">
        <v>2634</v>
      </c>
      <c r="D28" s="3">
        <v>2033</v>
      </c>
      <c r="E28" s="4">
        <f t="shared" si="0"/>
        <v>0.1301786514695524</v>
      </c>
      <c r="F28" s="3">
        <v>504</v>
      </c>
      <c r="G28" s="4">
        <f t="shared" si="1"/>
        <v>3.227252353204841E-2</v>
      </c>
      <c r="H28" s="3">
        <v>138</v>
      </c>
      <c r="I28" s="4">
        <f t="shared" si="2"/>
        <v>8.836524300441826E-3</v>
      </c>
      <c r="J28" s="3">
        <v>332</v>
      </c>
      <c r="K28" s="4">
        <v>2.12E-2</v>
      </c>
      <c r="L28" s="3">
        <f t="shared" si="5"/>
        <v>3007</v>
      </c>
      <c r="M28" s="4">
        <f t="shared" si="4"/>
        <v>0.19254658385093168</v>
      </c>
      <c r="N28" s="1"/>
      <c r="O28" s="1"/>
      <c r="P28" s="1"/>
      <c r="Q28" s="1"/>
      <c r="R28" s="1"/>
    </row>
    <row r="29" spans="1:18" x14ac:dyDescent="0.25">
      <c r="A29" s="2">
        <v>2007</v>
      </c>
      <c r="B29" s="3">
        <v>15015</v>
      </c>
      <c r="C29" s="3">
        <v>2471</v>
      </c>
      <c r="D29" s="3">
        <v>2419</v>
      </c>
      <c r="E29" s="4">
        <f t="shared" si="0"/>
        <v>0.1611055611055611</v>
      </c>
      <c r="F29" s="3">
        <v>312</v>
      </c>
      <c r="G29" s="4">
        <f t="shared" si="1"/>
        <v>2.0779220779220779E-2</v>
      </c>
      <c r="H29" s="3">
        <v>150</v>
      </c>
      <c r="I29" s="4">
        <f t="shared" si="2"/>
        <v>9.99000999000999E-3</v>
      </c>
      <c r="J29" s="3">
        <v>386</v>
      </c>
      <c r="K29" s="4">
        <f t="shared" si="3"/>
        <v>2.5707625707625709E-2</v>
      </c>
      <c r="L29" s="3">
        <f t="shared" si="5"/>
        <v>3267</v>
      </c>
      <c r="M29" s="4">
        <f t="shared" si="4"/>
        <v>0.21758241758241759</v>
      </c>
      <c r="N29" s="1"/>
      <c r="O29" s="1"/>
      <c r="P29" s="1"/>
      <c r="Q29" s="1"/>
      <c r="R29" s="1"/>
    </row>
    <row r="30" spans="1:18" x14ac:dyDescent="0.25">
      <c r="A30" s="2">
        <v>2008</v>
      </c>
      <c r="B30" s="3">
        <v>13762</v>
      </c>
      <c r="C30" s="3">
        <v>1863</v>
      </c>
      <c r="D30" s="3">
        <v>1129</v>
      </c>
      <c r="E30" s="4">
        <f t="shared" si="0"/>
        <v>8.2037494550210727E-2</v>
      </c>
      <c r="F30" s="3">
        <v>250</v>
      </c>
      <c r="G30" s="4">
        <f t="shared" si="1"/>
        <v>1.8165964249382358E-2</v>
      </c>
      <c r="H30" s="3">
        <v>105</v>
      </c>
      <c r="I30" s="4">
        <f t="shared" si="2"/>
        <v>7.6297049847405905E-3</v>
      </c>
      <c r="J30" s="3">
        <v>267</v>
      </c>
      <c r="K30" s="4">
        <f t="shared" si="3"/>
        <v>1.9401249818340356E-2</v>
      </c>
      <c r="L30" s="3">
        <f t="shared" si="5"/>
        <v>1751</v>
      </c>
      <c r="M30" s="4">
        <f t="shared" si="4"/>
        <v>0.12723441360267404</v>
      </c>
      <c r="N30" s="1"/>
      <c r="O30" s="1"/>
      <c r="P30" s="1"/>
      <c r="Q30" s="1"/>
      <c r="R30" s="1"/>
    </row>
    <row r="31" spans="1:18" x14ac:dyDescent="0.25">
      <c r="A31" s="2">
        <v>2009</v>
      </c>
      <c r="B31" s="3">
        <v>17108</v>
      </c>
      <c r="C31" s="3">
        <v>5373</v>
      </c>
      <c r="D31" s="3">
        <v>1053</v>
      </c>
      <c r="E31" s="4">
        <f t="shared" si="0"/>
        <v>6.1550151975683892E-2</v>
      </c>
      <c r="F31" s="3">
        <v>139</v>
      </c>
      <c r="G31" s="4">
        <f t="shared" si="1"/>
        <v>8.1248538695347199E-3</v>
      </c>
      <c r="H31" s="3">
        <v>69</v>
      </c>
      <c r="I31" s="4">
        <f t="shared" si="2"/>
        <v>4.0332008417114798E-3</v>
      </c>
      <c r="J31" s="3">
        <v>159</v>
      </c>
      <c r="K31" s="4">
        <f t="shared" si="3"/>
        <v>9.2938975917699323E-3</v>
      </c>
      <c r="L31" s="3">
        <f t="shared" si="5"/>
        <v>1420</v>
      </c>
      <c r="M31" s="4">
        <f t="shared" si="4"/>
        <v>8.3002104278700028E-2</v>
      </c>
      <c r="N31" s="1"/>
      <c r="O31" s="1"/>
      <c r="P31" s="1"/>
      <c r="Q31" s="1"/>
      <c r="R31" s="1"/>
    </row>
    <row r="32" spans="1:18" x14ac:dyDescent="0.25">
      <c r="A32" s="2">
        <v>2010</v>
      </c>
      <c r="B32" s="3">
        <v>13776</v>
      </c>
      <c r="C32" s="3">
        <v>2788</v>
      </c>
      <c r="D32" s="3">
        <v>1322</v>
      </c>
      <c r="E32" s="4">
        <f t="shared" si="0"/>
        <v>9.5963995354239259E-2</v>
      </c>
      <c r="F32" s="3">
        <v>215</v>
      </c>
      <c r="G32" s="4">
        <f t="shared" si="1"/>
        <v>1.56068524970964E-2</v>
      </c>
      <c r="H32" s="3">
        <v>112</v>
      </c>
      <c r="I32" s="4">
        <f t="shared" si="2"/>
        <v>8.130081300813009E-3</v>
      </c>
      <c r="J32" s="3">
        <v>236</v>
      </c>
      <c r="K32" s="4">
        <f t="shared" si="3"/>
        <v>1.713124274099884E-2</v>
      </c>
      <c r="L32" s="3">
        <f t="shared" si="5"/>
        <v>1885</v>
      </c>
      <c r="M32" s="4">
        <f t="shared" si="4"/>
        <v>0.1368321718931475</v>
      </c>
      <c r="N32" s="1"/>
      <c r="O32" s="1"/>
      <c r="P32" s="1"/>
      <c r="Q32" s="1"/>
      <c r="R32" s="1"/>
    </row>
    <row r="33" spans="1:18" x14ac:dyDescent="0.25">
      <c r="A33" s="2">
        <v>2011</v>
      </c>
      <c r="B33" s="3">
        <v>13662</v>
      </c>
      <c r="C33" s="3">
        <v>2551</v>
      </c>
      <c r="D33" s="3">
        <v>1560</v>
      </c>
      <c r="E33" s="4">
        <f t="shared" si="0"/>
        <v>0.11418533157663592</v>
      </c>
      <c r="F33" s="3">
        <v>245</v>
      </c>
      <c r="G33" s="4">
        <f t="shared" si="1"/>
        <v>1.7932952715561411E-2</v>
      </c>
      <c r="H33" s="3">
        <v>129</v>
      </c>
      <c r="I33" s="4">
        <f t="shared" si="2"/>
        <v>9.4422485726833559E-3</v>
      </c>
      <c r="J33" s="3">
        <v>301</v>
      </c>
      <c r="K33" s="4">
        <f t="shared" si="3"/>
        <v>2.2031913336261161E-2</v>
      </c>
      <c r="L33" s="3">
        <f t="shared" si="5"/>
        <v>2235</v>
      </c>
      <c r="M33" s="4">
        <f t="shared" si="4"/>
        <v>0.16359244620114186</v>
      </c>
      <c r="N33" s="1"/>
      <c r="O33" s="1"/>
      <c r="P33" s="1"/>
      <c r="Q33" s="1"/>
      <c r="R33" s="1"/>
    </row>
    <row r="34" spans="1:18" x14ac:dyDescent="0.25">
      <c r="A34" s="2">
        <v>2012</v>
      </c>
      <c r="B34" s="3">
        <v>13821</v>
      </c>
      <c r="C34" s="3">
        <v>2403</v>
      </c>
      <c r="D34" s="3">
        <v>1267</v>
      </c>
      <c r="E34" s="4">
        <f t="shared" si="0"/>
        <v>9.1672093191520157E-2</v>
      </c>
      <c r="F34" s="3">
        <v>209</v>
      </c>
      <c r="G34" s="4">
        <f t="shared" si="1"/>
        <v>1.5121915925041604E-2</v>
      </c>
      <c r="H34" s="3">
        <v>108</v>
      </c>
      <c r="I34" s="4">
        <f t="shared" si="2"/>
        <v>7.8141957890167143E-3</v>
      </c>
      <c r="J34" s="3">
        <v>383</v>
      </c>
      <c r="K34" s="4">
        <f t="shared" si="3"/>
        <v>2.7711453585124085E-2</v>
      </c>
      <c r="L34" s="3">
        <f t="shared" si="5"/>
        <v>1967</v>
      </c>
      <c r="M34" s="4">
        <f t="shared" si="4"/>
        <v>0.14231965849070255</v>
      </c>
      <c r="N34" s="1"/>
      <c r="O34" s="1"/>
      <c r="P34" s="1"/>
      <c r="Q34" s="1"/>
      <c r="R34" s="1"/>
    </row>
    <row r="35" spans="1:18" x14ac:dyDescent="0.25">
      <c r="A35" s="2">
        <v>2013</v>
      </c>
      <c r="B35" s="3">
        <v>13758</v>
      </c>
      <c r="C35" s="3">
        <v>2175</v>
      </c>
      <c r="D35" s="3">
        <v>853</v>
      </c>
      <c r="E35" s="4">
        <f t="shared" si="0"/>
        <v>6.2000290739933128E-2</v>
      </c>
      <c r="F35" s="3">
        <v>172</v>
      </c>
      <c r="G35" s="4">
        <f t="shared" si="1"/>
        <v>1.2501817124582062E-2</v>
      </c>
      <c r="H35" s="3">
        <v>55</v>
      </c>
      <c r="I35" s="4">
        <f t="shared" si="2"/>
        <v>3.9976740805349612E-3</v>
      </c>
      <c r="J35" s="3">
        <v>130</v>
      </c>
      <c r="K35" s="4">
        <f t="shared" si="3"/>
        <v>9.4490478267189992E-3</v>
      </c>
      <c r="L35" s="3">
        <f t="shared" si="5"/>
        <v>1210</v>
      </c>
      <c r="M35" s="4">
        <f t="shared" si="4"/>
        <v>8.7948829771769155E-2</v>
      </c>
      <c r="N35" s="1"/>
      <c r="O35" s="1"/>
      <c r="P35" s="1"/>
      <c r="Q35" s="1"/>
      <c r="R35" s="1"/>
    </row>
    <row r="36" spans="1:18" x14ac:dyDescent="0.25">
      <c r="A36" s="2">
        <v>2014</v>
      </c>
      <c r="B36" s="3">
        <v>13806</v>
      </c>
      <c r="C36" s="3">
        <v>2170</v>
      </c>
      <c r="D36" s="3">
        <v>1263</v>
      </c>
      <c r="E36" s="4">
        <f t="shared" si="0"/>
        <v>9.1481964363320289E-2</v>
      </c>
      <c r="F36" s="3">
        <v>406</v>
      </c>
      <c r="G36" s="4">
        <f t="shared" si="1"/>
        <v>2.940750398377517E-2</v>
      </c>
      <c r="H36" s="3">
        <v>126</v>
      </c>
      <c r="I36" s="4">
        <f t="shared" si="2"/>
        <v>9.126466753585397E-3</v>
      </c>
      <c r="J36" s="3">
        <v>132</v>
      </c>
      <c r="K36" s="4">
        <f t="shared" si="3"/>
        <v>9.5610604085180351E-3</v>
      </c>
      <c r="L36" s="3">
        <f t="shared" si="5"/>
        <v>1927</v>
      </c>
      <c r="M36" s="4">
        <f t="shared" si="4"/>
        <v>0.13957699550919889</v>
      </c>
      <c r="N36" s="1"/>
      <c r="O36" s="1"/>
      <c r="P36" s="1"/>
      <c r="Q36" s="1"/>
      <c r="R36" s="1"/>
    </row>
    <row r="37" spans="1:18" x14ac:dyDescent="0.25">
      <c r="A37" s="2">
        <v>2015</v>
      </c>
      <c r="B37" s="3">
        <v>10928</v>
      </c>
      <c r="C37" s="3">
        <v>1058</v>
      </c>
      <c r="D37" s="3">
        <v>1681</v>
      </c>
      <c r="E37" s="4">
        <f>D37/B37</f>
        <v>0.15382503660322108</v>
      </c>
      <c r="F37" s="3">
        <v>398</v>
      </c>
      <c r="G37" s="4">
        <f t="shared" si="1"/>
        <v>3.6420204978038065E-2</v>
      </c>
      <c r="H37" s="3">
        <v>123</v>
      </c>
      <c r="I37" s="4">
        <f t="shared" si="2"/>
        <v>1.1255490483162519E-2</v>
      </c>
      <c r="J37" s="3">
        <v>231</v>
      </c>
      <c r="K37" s="4">
        <f t="shared" si="3"/>
        <v>2.113836017569546E-2</v>
      </c>
      <c r="L37" s="3">
        <f t="shared" si="5"/>
        <v>2433</v>
      </c>
      <c r="M37" s="4">
        <f t="shared" si="4"/>
        <v>0.22263909224011713</v>
      </c>
      <c r="N37" s="1"/>
      <c r="O37" s="1"/>
      <c r="P37" s="1"/>
      <c r="Q37" s="1"/>
      <c r="R37" s="1"/>
    </row>
    <row r="38" spans="1:18" x14ac:dyDescent="0.25">
      <c r="A38" s="2">
        <v>2016</v>
      </c>
      <c r="B38" s="3">
        <v>10566</v>
      </c>
      <c r="C38" s="3">
        <v>1863</v>
      </c>
      <c r="D38" s="3">
        <v>1712</v>
      </c>
      <c r="E38" s="4">
        <f t="shared" si="0"/>
        <v>0.16202915010410751</v>
      </c>
      <c r="F38" s="3">
        <v>288</v>
      </c>
      <c r="G38" s="4">
        <f t="shared" si="1"/>
        <v>2.7257240204429302E-2</v>
      </c>
      <c r="H38" s="3">
        <v>149</v>
      </c>
      <c r="I38" s="4">
        <f t="shared" si="2"/>
        <v>1.4101836077985992E-2</v>
      </c>
      <c r="J38" s="3">
        <v>161</v>
      </c>
      <c r="K38" s="4">
        <f t="shared" si="3"/>
        <v>1.5237554419837214E-2</v>
      </c>
      <c r="L38" s="3">
        <f t="shared" si="5"/>
        <v>2310</v>
      </c>
      <c r="M38" s="4">
        <f t="shared" si="4"/>
        <v>0.21862578080636003</v>
      </c>
      <c r="N38" s="1"/>
      <c r="O38" s="1"/>
      <c r="P38" s="1"/>
      <c r="Q38" s="1"/>
      <c r="R38" s="1"/>
    </row>
    <row r="39" spans="1:18" x14ac:dyDescent="0.25">
      <c r="A39" s="2">
        <v>2017</v>
      </c>
      <c r="B39" s="3">
        <v>11916</v>
      </c>
      <c r="C39" s="3">
        <v>3310</v>
      </c>
      <c r="D39" s="3">
        <v>1765</v>
      </c>
      <c r="E39" s="4">
        <f t="shared" si="0"/>
        <v>0.14812017455521986</v>
      </c>
      <c r="F39" s="3">
        <v>428</v>
      </c>
      <c r="G39" s="4">
        <f t="shared" si="1"/>
        <v>3.591809331990601E-2</v>
      </c>
      <c r="H39" s="3">
        <v>118</v>
      </c>
      <c r="I39" s="4">
        <f t="shared" si="2"/>
        <v>9.902651896609601E-3</v>
      </c>
      <c r="J39" s="3">
        <v>217</v>
      </c>
      <c r="K39" s="4">
        <f t="shared" si="3"/>
        <v>1.8210808996307486E-2</v>
      </c>
      <c r="L39" s="3">
        <f t="shared" si="5"/>
        <v>2528</v>
      </c>
      <c r="M39" s="4">
        <f t="shared" si="4"/>
        <v>0.21215172876804297</v>
      </c>
      <c r="N39" s="1"/>
      <c r="O39" s="1"/>
      <c r="P39" s="1"/>
      <c r="Q39" s="1"/>
      <c r="R39" s="1"/>
    </row>
    <row r="40" spans="1:18" s="24" customFormat="1" x14ac:dyDescent="0.25">
      <c r="A40" s="22"/>
      <c r="B40" s="5"/>
      <c r="C40" s="5"/>
      <c r="D40" s="5"/>
      <c r="E40" s="23"/>
      <c r="F40" s="5"/>
      <c r="G40" s="23"/>
      <c r="H40" s="5"/>
      <c r="I40" s="23"/>
      <c r="J40" s="5"/>
      <c r="K40" s="23"/>
      <c r="L40" s="5"/>
      <c r="M40" s="23"/>
      <c r="O40" s="25"/>
      <c r="P40" s="25"/>
      <c r="Q40" s="25"/>
      <c r="R40" s="25"/>
    </row>
    <row r="41" spans="1:18" s="24" customFormat="1" x14ac:dyDescent="0.25">
      <c r="A41" s="22"/>
      <c r="B41" s="5"/>
      <c r="C41" s="5"/>
      <c r="D41" s="5"/>
      <c r="E41" s="23"/>
      <c r="F41" s="5"/>
      <c r="G41" s="23"/>
      <c r="H41" s="5"/>
      <c r="I41" s="23"/>
      <c r="J41" s="5"/>
      <c r="K41" s="23"/>
      <c r="L41" s="5"/>
      <c r="M41" s="23"/>
      <c r="O41" s="25"/>
      <c r="P41" s="25"/>
      <c r="Q41" s="25"/>
      <c r="R41" s="25"/>
    </row>
    <row r="42" spans="1:18" s="24" customFormat="1" x14ac:dyDescent="0.25">
      <c r="A42" s="22"/>
      <c r="B42" s="5"/>
      <c r="C42" s="5"/>
      <c r="D42" s="5"/>
      <c r="E42" s="23"/>
      <c r="F42" s="5"/>
      <c r="G42" s="23"/>
      <c r="H42" s="5"/>
      <c r="I42" s="23"/>
      <c r="J42" s="5"/>
      <c r="K42" s="23"/>
      <c r="L42" s="5"/>
      <c r="M42" s="23"/>
      <c r="O42" s="25"/>
      <c r="P42" s="25"/>
      <c r="Q42" s="25"/>
      <c r="R42" s="25"/>
    </row>
    <row r="43" spans="1:18" s="24" customFormat="1" x14ac:dyDescent="0.25">
      <c r="A43" s="22"/>
      <c r="B43" s="5"/>
      <c r="C43" s="5"/>
      <c r="D43" s="5"/>
      <c r="E43" s="23"/>
      <c r="F43" s="5"/>
      <c r="G43" s="23"/>
      <c r="H43" s="5"/>
      <c r="I43" s="23"/>
      <c r="J43" s="5"/>
      <c r="K43" s="23"/>
      <c r="L43" s="5"/>
      <c r="M43" s="23"/>
      <c r="O43" s="25"/>
      <c r="P43" s="25"/>
      <c r="Q43" s="25"/>
      <c r="R43" s="25"/>
    </row>
    <row r="44" spans="1:18" s="24" customFormat="1" x14ac:dyDescent="0.25">
      <c r="A44" s="22"/>
      <c r="B44" s="5"/>
      <c r="C44" s="5"/>
      <c r="D44" s="5"/>
      <c r="E44" s="23"/>
      <c r="F44" s="5"/>
      <c r="G44" s="23"/>
      <c r="H44" s="5"/>
      <c r="I44" s="23"/>
      <c r="J44" s="5"/>
      <c r="K44" s="23"/>
      <c r="L44" s="5"/>
      <c r="M44" s="23"/>
      <c r="O44" s="25"/>
      <c r="P44" s="25"/>
      <c r="Q44" s="25"/>
      <c r="R44" s="25"/>
    </row>
    <row r="45" spans="1:18" s="24" customFormat="1" x14ac:dyDescent="0.25">
      <c r="A45" s="22"/>
      <c r="B45" s="5"/>
      <c r="C45" s="5"/>
      <c r="D45" s="5"/>
      <c r="E45" s="23"/>
      <c r="F45" s="5"/>
      <c r="G45" s="23"/>
      <c r="H45" s="5"/>
      <c r="I45" s="23"/>
      <c r="J45" s="5"/>
      <c r="K45" s="23"/>
      <c r="L45" s="5"/>
      <c r="M45" s="23"/>
      <c r="O45" s="25"/>
      <c r="P45" s="25"/>
      <c r="Q45" s="25"/>
      <c r="R45" s="25"/>
    </row>
    <row r="46" spans="1:18" s="24" customFormat="1" x14ac:dyDescent="0.25">
      <c r="A46" s="22"/>
      <c r="B46" s="5"/>
      <c r="C46" s="5"/>
      <c r="D46" s="5"/>
      <c r="E46" s="23"/>
      <c r="F46" s="5"/>
      <c r="G46" s="23"/>
      <c r="H46" s="5"/>
      <c r="I46" s="23"/>
      <c r="J46" s="5"/>
      <c r="K46" s="23"/>
      <c r="L46" s="5"/>
      <c r="M46" s="23"/>
      <c r="O46" s="25"/>
      <c r="P46" s="25"/>
      <c r="Q46" s="25"/>
      <c r="R46" s="25"/>
    </row>
    <row r="47" spans="1:18" s="24" customFormat="1" x14ac:dyDescent="0.25">
      <c r="A47" s="35" t="s">
        <v>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O47" s="25"/>
      <c r="P47" s="25"/>
      <c r="Q47" s="25"/>
      <c r="R47" s="25"/>
    </row>
    <row r="48" spans="1:18" s="24" customFormat="1" x14ac:dyDescent="0.25">
      <c r="A48" s="35" t="s">
        <v>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O48" s="25"/>
      <c r="P48" s="25"/>
      <c r="Q48" s="25"/>
      <c r="R48" s="25"/>
    </row>
    <row r="49" spans="1:18" s="24" customFormat="1" x14ac:dyDescent="0.25">
      <c r="A49" s="35" t="s">
        <v>10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O49" s="25"/>
      <c r="P49" s="25"/>
      <c r="Q49" s="25"/>
      <c r="R49" s="25"/>
    </row>
    <row r="50" spans="1:18" s="24" customFormat="1" x14ac:dyDescent="0.25">
      <c r="A50" s="35" t="s">
        <v>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O50" s="25"/>
      <c r="P50" s="25"/>
      <c r="Q50" s="25"/>
      <c r="R50" s="25"/>
    </row>
    <row r="51" spans="1:18" s="24" customFormat="1" x14ac:dyDescent="0.25">
      <c r="A51" s="22"/>
      <c r="B51" s="5"/>
      <c r="C51" s="5"/>
      <c r="D51" s="5"/>
      <c r="E51" s="23"/>
      <c r="F51" s="5"/>
      <c r="G51" s="23"/>
      <c r="H51" s="5"/>
      <c r="I51" s="23"/>
      <c r="J51" s="5"/>
      <c r="K51" s="23"/>
      <c r="L51" s="5"/>
      <c r="M51" s="23"/>
      <c r="O51" s="25"/>
      <c r="P51" s="25"/>
      <c r="Q51" s="25"/>
      <c r="R51" s="25"/>
    </row>
    <row r="52" spans="1:18" s="13" customFormat="1" ht="18.75" customHeight="1" x14ac:dyDescent="0.25">
      <c r="A52" s="31" t="s">
        <v>0</v>
      </c>
      <c r="B52" s="29" t="s">
        <v>4</v>
      </c>
      <c r="C52" s="27" t="s">
        <v>5</v>
      </c>
      <c r="D52" s="29" t="s">
        <v>11</v>
      </c>
      <c r="E52" s="29"/>
      <c r="F52" s="29"/>
      <c r="G52" s="29"/>
      <c r="H52" s="29"/>
      <c r="I52" s="29"/>
      <c r="J52" s="29"/>
      <c r="K52" s="29"/>
      <c r="L52" s="29"/>
      <c r="M52" s="29"/>
      <c r="N52" s="12"/>
      <c r="O52" s="12"/>
      <c r="P52" s="12"/>
      <c r="Q52" s="12"/>
      <c r="R52" s="12"/>
    </row>
    <row r="53" spans="1:18" s="13" customFormat="1" ht="32.25" customHeight="1" x14ac:dyDescent="0.25">
      <c r="A53" s="31"/>
      <c r="B53" s="29"/>
      <c r="C53" s="36"/>
      <c r="D53" s="29" t="s">
        <v>12</v>
      </c>
      <c r="E53" s="29"/>
      <c r="F53" s="29" t="s">
        <v>13</v>
      </c>
      <c r="G53" s="29"/>
      <c r="H53" s="29" t="s">
        <v>14</v>
      </c>
      <c r="I53" s="29"/>
      <c r="J53" s="29" t="s">
        <v>2</v>
      </c>
      <c r="K53" s="29"/>
      <c r="L53" s="29" t="s">
        <v>1</v>
      </c>
      <c r="M53" s="29"/>
      <c r="N53" s="12"/>
      <c r="O53" s="12"/>
      <c r="P53" s="12"/>
      <c r="Q53" s="12"/>
      <c r="R53" s="12"/>
    </row>
    <row r="54" spans="1:18" s="13" customFormat="1" ht="17.25" customHeight="1" thickBot="1" x14ac:dyDescent="0.3">
      <c r="A54" s="32"/>
      <c r="B54" s="30"/>
      <c r="C54" s="28"/>
      <c r="D54" s="14" t="s">
        <v>6</v>
      </c>
      <c r="E54" s="14" t="s">
        <v>7</v>
      </c>
      <c r="F54" s="14" t="s">
        <v>6</v>
      </c>
      <c r="G54" s="14" t="s">
        <v>7</v>
      </c>
      <c r="H54" s="14" t="s">
        <v>6</v>
      </c>
      <c r="I54" s="14" t="s">
        <v>7</v>
      </c>
      <c r="J54" s="14" t="s">
        <v>6</v>
      </c>
      <c r="K54" s="14" t="s">
        <v>7</v>
      </c>
      <c r="L54" s="14" t="s">
        <v>6</v>
      </c>
      <c r="M54" s="14" t="s">
        <v>7</v>
      </c>
      <c r="N54" s="12"/>
      <c r="O54" s="12"/>
      <c r="P54" s="12"/>
      <c r="Q54" s="12"/>
      <c r="R54" s="12"/>
    </row>
    <row r="55" spans="1:18" ht="17.25" thickTop="1" x14ac:dyDescent="0.25">
      <c r="A55" s="15">
        <v>2018</v>
      </c>
      <c r="B55" s="16">
        <v>10422</v>
      </c>
      <c r="C55" s="16">
        <v>2248</v>
      </c>
      <c r="D55" s="16">
        <v>969</v>
      </c>
      <c r="E55" s="17">
        <f>D55/B55</f>
        <v>9.2976396085204374E-2</v>
      </c>
      <c r="F55" s="16">
        <v>214</v>
      </c>
      <c r="G55" s="17">
        <f>F55/B55</f>
        <v>2.0533486854730377E-2</v>
      </c>
      <c r="H55" s="16">
        <v>87</v>
      </c>
      <c r="I55" s="17">
        <f>H55/B55</f>
        <v>8.3477259643062757E-3</v>
      </c>
      <c r="J55" s="16">
        <v>206</v>
      </c>
      <c r="K55" s="17">
        <f>J55/B55</f>
        <v>1.9765879869506814E-2</v>
      </c>
      <c r="L55" s="16">
        <f>SUM(D55,F55,H55,J55)</f>
        <v>1476</v>
      </c>
      <c r="M55" s="17">
        <f>L55/B55</f>
        <v>0.14162348877374784</v>
      </c>
      <c r="O55" s="1"/>
      <c r="P55" s="1"/>
      <c r="Q55" s="1"/>
      <c r="R55" s="1"/>
    </row>
    <row r="56" spans="1:18" x14ac:dyDescent="0.25">
      <c r="A56" s="15">
        <v>2019</v>
      </c>
      <c r="B56" s="16">
        <v>11539</v>
      </c>
      <c r="C56" s="16">
        <v>2656</v>
      </c>
      <c r="D56" s="16">
        <v>284</v>
      </c>
      <c r="E56" s="17">
        <f>D56/B56</f>
        <v>2.4612184764710981E-2</v>
      </c>
      <c r="F56" s="16">
        <v>158</v>
      </c>
      <c r="G56" s="17">
        <f>F56/B56</f>
        <v>1.3692694340930756E-2</v>
      </c>
      <c r="H56" s="16">
        <v>28</v>
      </c>
      <c r="I56" s="17">
        <f>H56/B56</f>
        <v>2.4265534275067164E-3</v>
      </c>
      <c r="J56" s="16">
        <v>52</v>
      </c>
      <c r="K56" s="17">
        <f>J56/B56</f>
        <v>4.5064563653696163E-3</v>
      </c>
      <c r="L56" s="16">
        <v>522</v>
      </c>
      <c r="M56" s="17">
        <f>L56/B56</f>
        <v>4.5237888898518069E-2</v>
      </c>
      <c r="O56" s="1"/>
      <c r="P56" s="1"/>
      <c r="Q56" s="1"/>
      <c r="R56" s="1"/>
    </row>
    <row r="57" spans="1:18" x14ac:dyDescent="0.25">
      <c r="A57" s="15">
        <v>2020</v>
      </c>
      <c r="B57" s="16">
        <v>14340</v>
      </c>
      <c r="C57" s="16">
        <v>2801</v>
      </c>
      <c r="D57" s="16">
        <v>1249</v>
      </c>
      <c r="E57" s="17">
        <f>D57/B57</f>
        <v>8.7099023709902371E-2</v>
      </c>
      <c r="F57" s="16">
        <v>274</v>
      </c>
      <c r="G57" s="17">
        <f t="shared" ref="G57" si="6">F57/B57</f>
        <v>1.910739191073919E-2</v>
      </c>
      <c r="H57" s="16">
        <v>125</v>
      </c>
      <c r="I57" s="17">
        <f t="shared" ref="I57" si="7">H57/B57</f>
        <v>8.7168758716875874E-3</v>
      </c>
      <c r="J57" s="16">
        <v>133</v>
      </c>
      <c r="K57" s="17">
        <f>J57/B57</f>
        <v>9.274755927475592E-3</v>
      </c>
      <c r="L57" s="16">
        <v>1781</v>
      </c>
      <c r="M57" s="17">
        <f>L57/B57</f>
        <v>0.12419804741980474</v>
      </c>
      <c r="O57" s="1"/>
      <c r="P57" s="1"/>
      <c r="Q57" s="1"/>
      <c r="R57" s="1"/>
    </row>
    <row r="58" spans="1:18" x14ac:dyDescent="0.25">
      <c r="A58" s="15">
        <v>2021</v>
      </c>
      <c r="B58" s="16">
        <v>13569</v>
      </c>
      <c r="C58" s="16">
        <v>3013</v>
      </c>
      <c r="D58" s="16">
        <v>289</v>
      </c>
      <c r="E58" s="17">
        <f>D58/B58</f>
        <v>2.1298548161249906E-2</v>
      </c>
      <c r="F58" s="16">
        <v>50</v>
      </c>
      <c r="G58" s="17">
        <f>F58/B58</f>
        <v>3.6848699240916794E-3</v>
      </c>
      <c r="H58" s="16">
        <v>12</v>
      </c>
      <c r="I58" s="17">
        <f>H58/B58</f>
        <v>8.8436878178200313E-4</v>
      </c>
      <c r="J58" s="16">
        <v>13</v>
      </c>
      <c r="K58" s="17">
        <f>J58/B58</f>
        <v>9.5806618026383667E-4</v>
      </c>
      <c r="L58" s="16">
        <v>364</v>
      </c>
      <c r="M58" s="17">
        <f>L58/B58</f>
        <v>2.6825853047387428E-2</v>
      </c>
      <c r="O58" s="1"/>
      <c r="P58" s="1"/>
      <c r="Q58" s="1"/>
      <c r="R58" s="1"/>
    </row>
    <row r="59" spans="1:18" x14ac:dyDescent="0.25">
      <c r="A59" s="2">
        <v>2022</v>
      </c>
      <c r="B59" s="3">
        <v>9794</v>
      </c>
      <c r="C59" s="3">
        <v>1050</v>
      </c>
      <c r="D59" s="3">
        <v>521</v>
      </c>
      <c r="E59" s="4">
        <f t="shared" ref="E59" si="8">D59/B59</f>
        <v>5.3195834184194407E-2</v>
      </c>
      <c r="F59" s="3">
        <v>70</v>
      </c>
      <c r="G59" s="4">
        <f t="shared" ref="G59:G61" si="9">F59/B59</f>
        <v>7.1472329997957929E-3</v>
      </c>
      <c r="H59" s="3">
        <v>35</v>
      </c>
      <c r="I59" s="4">
        <f t="shared" ref="I59:I61" si="10">H59/B59</f>
        <v>3.5736164998978965E-3</v>
      </c>
      <c r="J59" s="3">
        <v>27</v>
      </c>
      <c r="K59" s="4">
        <f t="shared" ref="K59" si="11">J59/B59</f>
        <v>2.7567898713498061E-3</v>
      </c>
      <c r="L59" s="3">
        <v>653</v>
      </c>
      <c r="M59" s="4">
        <f t="shared" ref="M59:M61" si="12">L59/B59</f>
        <v>6.6673473555237894E-2</v>
      </c>
      <c r="O59" s="1"/>
      <c r="P59" s="1"/>
      <c r="Q59" s="1"/>
      <c r="R59" s="1"/>
    </row>
    <row r="60" spans="1:18" x14ac:dyDescent="0.25">
      <c r="A60" s="2">
        <v>2023</v>
      </c>
      <c r="B60" s="3">
        <v>10402</v>
      </c>
      <c r="C60" s="3">
        <v>1950</v>
      </c>
      <c r="D60" s="3">
        <v>920</v>
      </c>
      <c r="E60" s="4">
        <f t="shared" si="0"/>
        <v>8.8444529898096522E-2</v>
      </c>
      <c r="F60" s="3">
        <v>130</v>
      </c>
      <c r="G60" s="4">
        <f t="shared" si="9"/>
        <v>1.2497596616035379E-2</v>
      </c>
      <c r="H60" s="3">
        <v>30</v>
      </c>
      <c r="I60" s="4">
        <f t="shared" si="10"/>
        <v>2.8840607575466256E-3</v>
      </c>
      <c r="J60" s="3">
        <v>63</v>
      </c>
      <c r="K60" s="4">
        <f t="shared" si="3"/>
        <v>6.0565275908479139E-3</v>
      </c>
      <c r="L60" s="3">
        <v>1143</v>
      </c>
      <c r="M60" s="4">
        <f t="shared" si="12"/>
        <v>0.10988271486252643</v>
      </c>
      <c r="O60" s="1"/>
      <c r="P60" s="1"/>
      <c r="Q60" s="1"/>
      <c r="R60" s="1"/>
    </row>
    <row r="61" spans="1:18" ht="17.25" thickBot="1" x14ac:dyDescent="0.3">
      <c r="A61" s="18">
        <v>2024</v>
      </c>
      <c r="B61" s="19">
        <v>10129</v>
      </c>
      <c r="C61" s="19">
        <v>1154</v>
      </c>
      <c r="D61" s="19">
        <v>628</v>
      </c>
      <c r="E61" s="20">
        <f t="shared" si="0"/>
        <v>6.2000197452858133E-2</v>
      </c>
      <c r="F61" s="19">
        <v>69</v>
      </c>
      <c r="G61" s="20">
        <f t="shared" si="9"/>
        <v>6.8121236054891898E-3</v>
      </c>
      <c r="H61" s="19">
        <v>39</v>
      </c>
      <c r="I61" s="20">
        <f t="shared" si="10"/>
        <v>3.8503307335373679E-3</v>
      </c>
      <c r="J61" s="19">
        <v>48</v>
      </c>
      <c r="K61" s="20">
        <f t="shared" si="3"/>
        <v>4.7388685951229147E-3</v>
      </c>
      <c r="L61" s="19">
        <v>784</v>
      </c>
      <c r="M61" s="20">
        <f t="shared" si="12"/>
        <v>7.7401520387007608E-2</v>
      </c>
      <c r="O61" s="1"/>
      <c r="P61" s="1"/>
      <c r="Q61" s="1"/>
      <c r="R61" s="1"/>
    </row>
    <row r="62" spans="1:18" ht="33" customHeight="1" thickTop="1" x14ac:dyDescent="0.25">
      <c r="A62" s="33" t="s">
        <v>15</v>
      </c>
      <c r="B62" s="34"/>
      <c r="C62" s="9">
        <f>SUM(C11:C61)</f>
        <v>91056</v>
      </c>
      <c r="D62" s="9">
        <f>SUM(D11:D61)</f>
        <v>43680</v>
      </c>
      <c r="E62" s="10">
        <f>AVERAGE(E11:E61)</f>
        <v>9.1020790615518044E-2</v>
      </c>
      <c r="F62" s="9">
        <f>SUM(F11:F61)</f>
        <v>8982</v>
      </c>
      <c r="G62" s="10">
        <f>AVERAGE(G11:G61)</f>
        <v>1.8807638991631292E-2</v>
      </c>
      <c r="H62" s="9">
        <f>SUM(H11:H61)</f>
        <v>3093</v>
      </c>
      <c r="I62" s="10">
        <f>AVERAGE(I11:I61)</f>
        <v>6.5598209793589039E-3</v>
      </c>
      <c r="J62" s="9">
        <f>SUM(J11:J61)</f>
        <v>8498</v>
      </c>
      <c r="K62" s="10">
        <f>AVERAGE(K11:K61)</f>
        <v>1.649240328362048E-2</v>
      </c>
      <c r="L62" s="9">
        <f>SUM(L11:L61)</f>
        <v>64253</v>
      </c>
      <c r="M62" s="26">
        <f>AVERAGE(M11:M61)</f>
        <v>0.1328829718575085</v>
      </c>
      <c r="O62" s="1"/>
      <c r="P62" s="1"/>
      <c r="Q62" s="1"/>
      <c r="R62" s="1"/>
    </row>
  </sheetData>
  <mergeCells count="26">
    <mergeCell ref="A50:M50"/>
    <mergeCell ref="A4:M4"/>
    <mergeCell ref="A5:M5"/>
    <mergeCell ref="A6:M6"/>
    <mergeCell ref="A8:A10"/>
    <mergeCell ref="B8:B10"/>
    <mergeCell ref="C8:C10"/>
    <mergeCell ref="D8:M8"/>
    <mergeCell ref="D9:E9"/>
    <mergeCell ref="F9:G9"/>
    <mergeCell ref="H9:I9"/>
    <mergeCell ref="J9:K9"/>
    <mergeCell ref="L9:M9"/>
    <mergeCell ref="A47:M47"/>
    <mergeCell ref="A48:M48"/>
    <mergeCell ref="A49:M49"/>
    <mergeCell ref="A62:B62"/>
    <mergeCell ref="A52:A54"/>
    <mergeCell ref="B52:B54"/>
    <mergeCell ref="C52:C54"/>
    <mergeCell ref="D52:M52"/>
    <mergeCell ref="D53:E53"/>
    <mergeCell ref="F53:G53"/>
    <mergeCell ref="H53:I53"/>
    <mergeCell ref="J53:K53"/>
    <mergeCell ref="L53:M53"/>
  </mergeCells>
  <pageMargins left="0.5" right="0.7" top="0.27272727272727271" bottom="0.17857142857142858" header="0.3" footer="0.3"/>
  <pageSetup paperSize="5" scale="8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MORALDE</dc:creator>
  <cp:lastModifiedBy>HRIS28</cp:lastModifiedBy>
  <cp:lastPrinted>2025-01-16T03:45:09Z</cp:lastPrinted>
  <dcterms:created xsi:type="dcterms:W3CDTF">2025-01-16T03:44:19Z</dcterms:created>
  <dcterms:modified xsi:type="dcterms:W3CDTF">2025-01-16T07:00:10Z</dcterms:modified>
</cp:coreProperties>
</file>