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IS28\Desktop\File\Website Advisory\2025\Quickstat\"/>
    </mc:Choice>
  </mc:AlternateContent>
  <xr:revisionPtr revIDLastSave="0" documentId="13_ncr:1_{A0F0F8DD-3B4C-4ED3-B9FC-95D9EA1DBBC4}" xr6:coauthVersionLast="36" xr6:coauthVersionMax="36" xr10:uidLastSave="{00000000-0000-0000-0000-000000000000}"/>
  <bookViews>
    <workbookView xWindow="0" yWindow="0" windowWidth="20490" windowHeight="7545" xr2:uid="{84B3357C-CEE2-4744-AC0F-F80BF8C177B1}"/>
  </bookViews>
  <sheets>
    <sheet name="Table 5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5" l="1"/>
  <c r="H62" i="5"/>
  <c r="F62" i="5"/>
  <c r="D62" i="5"/>
  <c r="C62" i="5"/>
  <c r="M61" i="5"/>
  <c r="K61" i="5"/>
  <c r="I61" i="5"/>
  <c r="G61" i="5"/>
  <c r="E61" i="5"/>
  <c r="M60" i="5"/>
  <c r="K60" i="5"/>
  <c r="I60" i="5"/>
  <c r="G60" i="5"/>
  <c r="E60" i="5"/>
  <c r="M59" i="5"/>
  <c r="K59" i="5"/>
  <c r="I59" i="5"/>
  <c r="G59" i="5"/>
  <c r="E59" i="5"/>
  <c r="M58" i="5"/>
  <c r="K58" i="5"/>
  <c r="I58" i="5"/>
  <c r="G58" i="5"/>
  <c r="E58" i="5"/>
  <c r="M57" i="5"/>
  <c r="K57" i="5"/>
  <c r="I57" i="5"/>
  <c r="G57" i="5"/>
  <c r="E57" i="5"/>
  <c r="M56" i="5"/>
  <c r="K56" i="5"/>
  <c r="I56" i="5"/>
  <c r="G56" i="5"/>
  <c r="E56" i="5"/>
  <c r="M55" i="5"/>
  <c r="L55" i="5"/>
  <c r="K55" i="5"/>
  <c r="I55" i="5"/>
  <c r="G55" i="5"/>
  <c r="E55" i="5"/>
  <c r="M39" i="5"/>
  <c r="L39" i="5"/>
  <c r="K39" i="5"/>
  <c r="I39" i="5"/>
  <c r="G39" i="5"/>
  <c r="E39" i="5"/>
  <c r="M38" i="5"/>
  <c r="L38" i="5"/>
  <c r="K38" i="5"/>
  <c r="I38" i="5"/>
  <c r="G38" i="5"/>
  <c r="E38" i="5"/>
  <c r="L37" i="5"/>
  <c r="M37" i="5" s="1"/>
  <c r="K37" i="5"/>
  <c r="I37" i="5"/>
  <c r="G37" i="5"/>
  <c r="E37" i="5"/>
  <c r="M36" i="5"/>
  <c r="L36" i="5"/>
  <c r="K36" i="5"/>
  <c r="I36" i="5"/>
  <c r="G36" i="5"/>
  <c r="E36" i="5"/>
  <c r="M35" i="5"/>
  <c r="L35" i="5"/>
  <c r="K35" i="5"/>
  <c r="I35" i="5"/>
  <c r="G35" i="5"/>
  <c r="E35" i="5"/>
  <c r="M34" i="5"/>
  <c r="L34" i="5"/>
  <c r="K34" i="5"/>
  <c r="I34" i="5"/>
  <c r="G34" i="5"/>
  <c r="E34" i="5"/>
  <c r="L33" i="5"/>
  <c r="M33" i="5" s="1"/>
  <c r="K33" i="5"/>
  <c r="I33" i="5"/>
  <c r="G33" i="5"/>
  <c r="E33" i="5"/>
  <c r="M32" i="5"/>
  <c r="L32" i="5"/>
  <c r="K32" i="5"/>
  <c r="I32" i="5"/>
  <c r="G32" i="5"/>
  <c r="E32" i="5"/>
  <c r="M31" i="5"/>
  <c r="L31" i="5"/>
  <c r="K31" i="5"/>
  <c r="I31" i="5"/>
  <c r="G31" i="5"/>
  <c r="E31" i="5"/>
  <c r="M30" i="5"/>
  <c r="L30" i="5"/>
  <c r="K30" i="5"/>
  <c r="I30" i="5"/>
  <c r="G30" i="5"/>
  <c r="E30" i="5"/>
  <c r="L29" i="5"/>
  <c r="M29" i="5" s="1"/>
  <c r="K29" i="5"/>
  <c r="I29" i="5"/>
  <c r="G29" i="5"/>
  <c r="E29" i="5"/>
  <c r="M28" i="5"/>
  <c r="L28" i="5"/>
  <c r="K28" i="5"/>
  <c r="I28" i="5"/>
  <c r="G28" i="5"/>
  <c r="E28" i="5"/>
  <c r="M27" i="5"/>
  <c r="L27" i="5"/>
  <c r="K27" i="5"/>
  <c r="I27" i="5"/>
  <c r="G27" i="5"/>
  <c r="E27" i="5"/>
  <c r="M26" i="5"/>
  <c r="L26" i="5"/>
  <c r="K26" i="5"/>
  <c r="I26" i="5"/>
  <c r="G26" i="5"/>
  <c r="E26" i="5"/>
  <c r="L25" i="5"/>
  <c r="M25" i="5" s="1"/>
  <c r="K25" i="5"/>
  <c r="I25" i="5"/>
  <c r="G25" i="5"/>
  <c r="E25" i="5"/>
  <c r="M24" i="5"/>
  <c r="L24" i="5"/>
  <c r="K24" i="5"/>
  <c r="I24" i="5"/>
  <c r="G24" i="5"/>
  <c r="E24" i="5"/>
  <c r="M23" i="5"/>
  <c r="L23" i="5"/>
  <c r="K23" i="5"/>
  <c r="I23" i="5"/>
  <c r="G23" i="5"/>
  <c r="E23" i="5"/>
  <c r="M22" i="5"/>
  <c r="L22" i="5"/>
  <c r="K22" i="5"/>
  <c r="I22" i="5"/>
  <c r="G22" i="5"/>
  <c r="E22" i="5"/>
  <c r="L21" i="5"/>
  <c r="M21" i="5" s="1"/>
  <c r="K21" i="5"/>
  <c r="I21" i="5"/>
  <c r="G21" i="5"/>
  <c r="E21" i="5"/>
  <c r="M20" i="5"/>
  <c r="L20" i="5"/>
  <c r="K20" i="5"/>
  <c r="I20" i="5"/>
  <c r="G20" i="5"/>
  <c r="E20" i="5"/>
  <c r="M19" i="5"/>
  <c r="L19" i="5"/>
  <c r="K19" i="5"/>
  <c r="I19" i="5"/>
  <c r="G19" i="5"/>
  <c r="E19" i="5"/>
  <c r="M18" i="5"/>
  <c r="L18" i="5"/>
  <c r="K18" i="5"/>
  <c r="I18" i="5"/>
  <c r="G18" i="5"/>
  <c r="E18" i="5"/>
  <c r="L17" i="5"/>
  <c r="M17" i="5" s="1"/>
  <c r="K17" i="5"/>
  <c r="I17" i="5"/>
  <c r="G17" i="5"/>
  <c r="E17" i="5"/>
  <c r="M16" i="5"/>
  <c r="L16" i="5"/>
  <c r="K16" i="5"/>
  <c r="I16" i="5"/>
  <c r="G16" i="5"/>
  <c r="E16" i="5"/>
  <c r="M15" i="5"/>
  <c r="L15" i="5"/>
  <c r="K15" i="5"/>
  <c r="I15" i="5"/>
  <c r="G15" i="5"/>
  <c r="E15" i="5"/>
  <c r="M14" i="5"/>
  <c r="L14" i="5"/>
  <c r="K14" i="5"/>
  <c r="I14" i="5"/>
  <c r="G14" i="5"/>
  <c r="E14" i="5"/>
  <c r="L13" i="5"/>
  <c r="M13" i="5" s="1"/>
  <c r="K13" i="5"/>
  <c r="I13" i="5"/>
  <c r="G13" i="5"/>
  <c r="E13" i="5"/>
  <c r="M12" i="5"/>
  <c r="L12" i="5"/>
  <c r="L62" i="5" s="1"/>
  <c r="K12" i="5"/>
  <c r="K62" i="5" s="1"/>
  <c r="I12" i="5"/>
  <c r="I62" i="5" s="1"/>
  <c r="G12" i="5"/>
  <c r="G62" i="5" s="1"/>
  <c r="E12" i="5"/>
  <c r="E62" i="5" s="1"/>
  <c r="M62" i="5" l="1"/>
</calcChain>
</file>

<file path=xl/sharedStrings.xml><?xml version="1.0" encoding="utf-8"?>
<sst xmlns="http://schemas.openxmlformats.org/spreadsheetml/2006/main" count="46" uniqueCount="16">
  <si>
    <t>YEAR</t>
  </si>
  <si>
    <t>Total</t>
  </si>
  <si>
    <t>Others</t>
  </si>
  <si>
    <t>(continuation)</t>
  </si>
  <si>
    <t>TOTAL SUPERVISION CASES HANDLED</t>
  </si>
  <si>
    <t>SUPERVISION REFERRALS RECEIVED</t>
  </si>
  <si>
    <t>N</t>
  </si>
  <si>
    <t>CYs 1989 - 2024</t>
  </si>
  <si>
    <t>COMPLETED SUPERVISION CASES</t>
  </si>
  <si>
    <t>Final Release and Discharge</t>
  </si>
  <si>
    <t>Arrested/Recommitted</t>
  </si>
  <si>
    <t>Died</t>
  </si>
  <si>
    <t>Total/ Average</t>
  </si>
  <si>
    <t>Table 5</t>
  </si>
  <si>
    <t>TOTAL PARDON SUPERVISION CASELOAD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</si>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</sst>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\2\4%"/>
  </numFmts>
  <fonts count="3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0078-4CF7-4341-9105-6F40E7F6907C}">
  <sheetPr>
    <tabColor theme="4"/>
  </sheetPr>
  <dimension ref="A4:R62"/>
  <sheetViews>
    <sheetView tabSelected="1" view="pageLayout" topLeftCell="A37" zoomScale="70" zoomScalePageLayoutView="70" workbookViewId="0">
      <selection activeCell="F67" sqref="F67"/>
    </sheetView>
  </sheetViews>
  <sheetFormatPr defaultColWidth="9.140625" defaultRowHeight="16.5" x14ac:dyDescent="0.25"/>
  <cols>
    <col min="1" max="1" width="13.42578125" style="11" customWidth="1"/>
    <col min="2" max="2" width="19.85546875" style="11" customWidth="1"/>
    <col min="3" max="3" width="20" style="11" customWidth="1"/>
    <col min="4" max="6" width="13.7109375" style="11" customWidth="1"/>
    <col min="7" max="7" width="16.42578125" style="11" customWidth="1"/>
    <col min="8" max="13" width="13.7109375" style="11" customWidth="1"/>
    <col min="14" max="16384" width="9.140625" style="11"/>
  </cols>
  <sheetData>
    <row r="4" spans="1:18" x14ac:dyDescent="0.25">
      <c r="A4" s="35" t="s">
        <v>13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8" x14ac:dyDescent="0.25">
      <c r="A5" s="35" t="s">
        <v>14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8" x14ac:dyDescent="0.25">
      <c r="A6" s="35" t="s">
        <v>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18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8" s="13" customFormat="1" ht="18.75" customHeight="1" x14ac:dyDescent="0.25">
      <c r="A8" s="31" t="s">
        <v>0</v>
      </c>
      <c r="B8" s="29" t="s">
        <v>4</v>
      </c>
      <c r="C8" s="27" t="s">
        <v>5</v>
      </c>
      <c r="D8" s="29" t="s">
        <v>8</v>
      </c>
      <c r="E8" s="29"/>
      <c r="F8" s="29"/>
      <c r="G8" s="29"/>
      <c r="H8" s="29"/>
      <c r="I8" s="29"/>
      <c r="J8" s="29"/>
      <c r="K8" s="29"/>
      <c r="L8" s="29"/>
      <c r="M8" s="29"/>
      <c r="N8" s="12"/>
      <c r="O8" s="12"/>
      <c r="P8" s="12"/>
      <c r="Q8" s="12"/>
      <c r="R8" s="12"/>
    </row>
    <row r="9" spans="1:18" s="13" customFormat="1" ht="35.25" customHeight="1" x14ac:dyDescent="0.25">
      <c r="A9" s="31"/>
      <c r="B9" s="29"/>
      <c r="C9" s="36"/>
      <c r="D9" s="29" t="s">
        <v>9</v>
      </c>
      <c r="E9" s="29"/>
      <c r="F9" s="29" t="s">
        <v>10</v>
      </c>
      <c r="G9" s="29"/>
      <c r="H9" s="29" t="s">
        <v>11</v>
      </c>
      <c r="I9" s="29"/>
      <c r="J9" s="29" t="s">
        <v>2</v>
      </c>
      <c r="K9" s="29"/>
      <c r="L9" s="29" t="s">
        <v>1</v>
      </c>
      <c r="M9" s="29"/>
      <c r="N9" s="12"/>
      <c r="O9" s="12"/>
      <c r="P9" s="12"/>
      <c r="Q9" s="12"/>
      <c r="R9" s="12"/>
    </row>
    <row r="10" spans="1:18" s="13" customFormat="1" ht="17.25" customHeight="1" thickBot="1" x14ac:dyDescent="0.3">
      <c r="A10" s="32"/>
      <c r="B10" s="30"/>
      <c r="C10" s="28"/>
      <c r="D10" s="14" t="s">
        <v>6</v>
      </c>
      <c r="E10" s="14" t="s">
        <v>15</v>
      </c>
      <c r="F10" s="14" t="s">
        <v>6</v>
      </c>
      <c r="G10" s="14" t="s">
        <v>15</v>
      </c>
      <c r="H10" s="14" t="s">
        <v>6</v>
      </c>
      <c r="I10" s="14" t="s">
        <v>15</v>
      </c>
      <c r="J10" s="14" t="s">
        <v>6</v>
      </c>
      <c r="K10" s="14" t="s">
        <v>15</v>
      </c>
      <c r="L10" s="14" t="s">
        <v>6</v>
      </c>
      <c r="M10" s="14" t="s">
        <v>15</v>
      </c>
      <c r="N10" s="12"/>
      <c r="O10" s="12"/>
      <c r="P10" s="12"/>
      <c r="Q10" s="12"/>
      <c r="R10" s="12"/>
    </row>
    <row r="11" spans="1:18" ht="17.25" thickTop="1" x14ac:dyDescent="0.25">
      <c r="A11" s="6">
        <v>1989</v>
      </c>
      <c r="B11" s="7">
        <v>0</v>
      </c>
      <c r="C11" s="7">
        <v>0</v>
      </c>
      <c r="D11" s="7">
        <v>0</v>
      </c>
      <c r="E11" s="8">
        <v>0</v>
      </c>
      <c r="F11" s="7">
        <v>0</v>
      </c>
      <c r="G11" s="8">
        <v>0</v>
      </c>
      <c r="H11" s="7">
        <v>0</v>
      </c>
      <c r="I11" s="8">
        <v>0</v>
      </c>
      <c r="J11" s="7">
        <v>0</v>
      </c>
      <c r="K11" s="8">
        <v>0</v>
      </c>
      <c r="L11" s="7">
        <v>0</v>
      </c>
      <c r="M11" s="8">
        <v>0</v>
      </c>
      <c r="N11" s="1"/>
      <c r="O11" s="1"/>
      <c r="P11" s="1"/>
      <c r="Q11" s="1"/>
      <c r="R11" s="1"/>
    </row>
    <row r="12" spans="1:18" x14ac:dyDescent="0.25">
      <c r="A12" s="2">
        <v>1990</v>
      </c>
      <c r="B12" s="3">
        <v>1198</v>
      </c>
      <c r="C12" s="3">
        <v>1185</v>
      </c>
      <c r="D12" s="3">
        <v>23</v>
      </c>
      <c r="E12" s="4">
        <f t="shared" ref="E12:E61" si="0">D12/B12</f>
        <v>1.9198664440734557E-2</v>
      </c>
      <c r="F12" s="3">
        <v>3</v>
      </c>
      <c r="G12" s="4">
        <f t="shared" ref="G12:G61" si="1">F12/B12</f>
        <v>2.5041736227045075E-3</v>
      </c>
      <c r="H12" s="3">
        <v>5</v>
      </c>
      <c r="I12" s="4">
        <f t="shared" ref="I12:I61" si="2">H12/B12</f>
        <v>4.1736227045075123E-3</v>
      </c>
      <c r="J12" s="3">
        <v>6</v>
      </c>
      <c r="K12" s="4">
        <f t="shared" ref="K12:K61" si="3">J12/B12</f>
        <v>5.008347245409015E-3</v>
      </c>
      <c r="L12" s="3">
        <f>SUM(D12,F12,H12,J12)</f>
        <v>37</v>
      </c>
      <c r="M12" s="4">
        <f t="shared" ref="M12:M61" si="4">L12/B12</f>
        <v>3.0884808013355594E-2</v>
      </c>
      <c r="N12" s="1"/>
      <c r="O12" s="1"/>
      <c r="P12" s="1"/>
      <c r="Q12" s="1"/>
      <c r="R12" s="1"/>
    </row>
    <row r="13" spans="1:18" x14ac:dyDescent="0.25">
      <c r="A13" s="2">
        <v>1991</v>
      </c>
      <c r="B13" s="3">
        <v>1749</v>
      </c>
      <c r="C13" s="3">
        <v>611</v>
      </c>
      <c r="D13" s="3">
        <v>110</v>
      </c>
      <c r="E13" s="4">
        <f t="shared" si="0"/>
        <v>6.2893081761006289E-2</v>
      </c>
      <c r="F13" s="3">
        <v>16</v>
      </c>
      <c r="G13" s="4">
        <f t="shared" si="1"/>
        <v>9.1480846197827329E-3</v>
      </c>
      <c r="H13" s="3">
        <v>9</v>
      </c>
      <c r="I13" s="4">
        <f t="shared" si="2"/>
        <v>5.1457975986277877E-3</v>
      </c>
      <c r="J13" s="3">
        <v>10</v>
      </c>
      <c r="K13" s="4">
        <f t="shared" si="3"/>
        <v>5.717552887364208E-3</v>
      </c>
      <c r="L13" s="3">
        <f t="shared" ref="L13:L55" si="5">SUM(D13,F13,H13,J13)</f>
        <v>145</v>
      </c>
      <c r="M13" s="4">
        <f t="shared" si="4"/>
        <v>8.290451686678102E-2</v>
      </c>
      <c r="N13" s="1"/>
      <c r="O13" s="1"/>
      <c r="P13" s="1"/>
      <c r="Q13" s="1"/>
      <c r="R13" s="1"/>
    </row>
    <row r="14" spans="1:18" x14ac:dyDescent="0.25">
      <c r="A14" s="2">
        <v>1992</v>
      </c>
      <c r="B14" s="3">
        <v>2638</v>
      </c>
      <c r="C14" s="3">
        <v>1033</v>
      </c>
      <c r="D14" s="3">
        <v>187</v>
      </c>
      <c r="E14" s="4">
        <f t="shared" si="0"/>
        <v>7.0887035633055345E-2</v>
      </c>
      <c r="F14" s="3">
        <v>60</v>
      </c>
      <c r="G14" s="4">
        <f t="shared" si="1"/>
        <v>2.2744503411675512E-2</v>
      </c>
      <c r="H14" s="3">
        <v>19</v>
      </c>
      <c r="I14" s="4">
        <f t="shared" si="2"/>
        <v>7.2024260803639122E-3</v>
      </c>
      <c r="J14" s="3">
        <v>3</v>
      </c>
      <c r="K14" s="4">
        <f>J14/B14</f>
        <v>1.1372251705837756E-3</v>
      </c>
      <c r="L14" s="3">
        <f t="shared" si="5"/>
        <v>269</v>
      </c>
      <c r="M14" s="4">
        <f t="shared" si="4"/>
        <v>0.10197119029567854</v>
      </c>
      <c r="N14" s="1"/>
      <c r="O14" s="1"/>
      <c r="P14" s="1"/>
      <c r="Q14" s="1"/>
      <c r="R14" s="1"/>
    </row>
    <row r="15" spans="1:18" x14ac:dyDescent="0.25">
      <c r="A15" s="2">
        <v>1993</v>
      </c>
      <c r="B15" s="3">
        <v>2861</v>
      </c>
      <c r="C15" s="3">
        <v>533</v>
      </c>
      <c r="D15" s="3">
        <v>278</v>
      </c>
      <c r="E15" s="4">
        <f t="shared" si="0"/>
        <v>9.7168822090178256E-2</v>
      </c>
      <c r="F15" s="3">
        <v>63</v>
      </c>
      <c r="G15" s="4">
        <f t="shared" si="1"/>
        <v>2.202027263194687E-2</v>
      </c>
      <c r="H15" s="3">
        <v>16</v>
      </c>
      <c r="I15" s="4">
        <f t="shared" si="2"/>
        <v>5.592450192240475E-3</v>
      </c>
      <c r="J15" s="3">
        <v>3</v>
      </c>
      <c r="K15" s="4">
        <f>J15/B15</f>
        <v>1.0485844110450892E-3</v>
      </c>
      <c r="L15" s="3">
        <f t="shared" si="5"/>
        <v>360</v>
      </c>
      <c r="M15" s="4">
        <f t="shared" si="4"/>
        <v>0.12583012932541068</v>
      </c>
      <c r="N15" s="1"/>
      <c r="O15" s="1"/>
      <c r="P15" s="1"/>
      <c r="Q15" s="1"/>
      <c r="R15" s="1"/>
    </row>
    <row r="16" spans="1:18" x14ac:dyDescent="0.25">
      <c r="A16" s="2">
        <v>1994</v>
      </c>
      <c r="B16" s="3">
        <v>2878</v>
      </c>
      <c r="C16" s="3">
        <v>518</v>
      </c>
      <c r="D16" s="3">
        <v>233</v>
      </c>
      <c r="E16" s="4">
        <f t="shared" si="0"/>
        <v>8.0958999305072971E-2</v>
      </c>
      <c r="F16" s="3">
        <v>105</v>
      </c>
      <c r="G16" s="4">
        <f t="shared" si="1"/>
        <v>3.648366921473245E-2</v>
      </c>
      <c r="H16" s="3">
        <v>28</v>
      </c>
      <c r="I16" s="4">
        <f t="shared" si="2"/>
        <v>9.7289784572619879E-3</v>
      </c>
      <c r="J16" s="3">
        <v>6</v>
      </c>
      <c r="K16" s="4">
        <f t="shared" si="3"/>
        <v>2.0847810979847115E-3</v>
      </c>
      <c r="L16" s="3">
        <f t="shared" si="5"/>
        <v>372</v>
      </c>
      <c r="M16" s="4">
        <f>L16/B16</f>
        <v>0.12925642807505211</v>
      </c>
      <c r="N16" s="1"/>
      <c r="O16" s="1"/>
      <c r="P16" s="1"/>
      <c r="Q16" s="1"/>
      <c r="R16" s="1"/>
    </row>
    <row r="17" spans="1:18" x14ac:dyDescent="0.25">
      <c r="A17" s="2">
        <v>1995</v>
      </c>
      <c r="B17" s="3">
        <v>2574</v>
      </c>
      <c r="C17" s="3">
        <v>217</v>
      </c>
      <c r="D17" s="3">
        <v>208</v>
      </c>
      <c r="E17" s="4">
        <f t="shared" si="0"/>
        <v>8.0808080808080815E-2</v>
      </c>
      <c r="F17" s="3">
        <v>79</v>
      </c>
      <c r="G17" s="4">
        <f t="shared" si="1"/>
        <v>3.0691530691530692E-2</v>
      </c>
      <c r="H17" s="3">
        <v>30</v>
      </c>
      <c r="I17" s="4">
        <f t="shared" si="2"/>
        <v>1.1655011655011656E-2</v>
      </c>
      <c r="J17" s="3">
        <v>7</v>
      </c>
      <c r="K17" s="4">
        <f t="shared" si="3"/>
        <v>2.7195027195027195E-3</v>
      </c>
      <c r="L17" s="3">
        <f t="shared" si="5"/>
        <v>324</v>
      </c>
      <c r="M17" s="4">
        <f t="shared" si="4"/>
        <v>0.12587412587412589</v>
      </c>
      <c r="N17" s="1"/>
      <c r="O17" s="1"/>
      <c r="P17" s="1"/>
      <c r="Q17" s="1"/>
      <c r="R17" s="1"/>
    </row>
    <row r="18" spans="1:18" x14ac:dyDescent="0.25">
      <c r="A18" s="2">
        <v>1996</v>
      </c>
      <c r="B18" s="3">
        <v>3589</v>
      </c>
      <c r="C18" s="3">
        <v>1339</v>
      </c>
      <c r="D18" s="3">
        <v>368</v>
      </c>
      <c r="E18" s="4">
        <f>D18/B18</f>
        <v>0.10253552521593759</v>
      </c>
      <c r="F18" s="3">
        <v>104</v>
      </c>
      <c r="G18" s="4">
        <f>F18/B18</f>
        <v>2.8977431039286711E-2</v>
      </c>
      <c r="H18" s="3">
        <v>41</v>
      </c>
      <c r="I18" s="4">
        <f>H18/B18</f>
        <v>1.1423794928949568E-2</v>
      </c>
      <c r="J18" s="3">
        <v>96</v>
      </c>
      <c r="K18" s="4">
        <f>J18/B18</f>
        <v>2.67483978824185E-2</v>
      </c>
      <c r="L18" s="3">
        <f t="shared" si="5"/>
        <v>609</v>
      </c>
      <c r="M18" s="4">
        <f>L18/B18</f>
        <v>0.16968514906659238</v>
      </c>
      <c r="N18" s="1"/>
      <c r="O18" s="1"/>
      <c r="P18" s="1"/>
      <c r="Q18" s="1"/>
      <c r="R18" s="1"/>
    </row>
    <row r="19" spans="1:18" x14ac:dyDescent="0.25">
      <c r="A19" s="2">
        <v>1997</v>
      </c>
      <c r="B19" s="3">
        <v>1973</v>
      </c>
      <c r="C19" s="3">
        <v>122</v>
      </c>
      <c r="D19" s="3">
        <v>236</v>
      </c>
      <c r="E19" s="4">
        <f t="shared" si="0"/>
        <v>0.11961479979726306</v>
      </c>
      <c r="F19" s="3">
        <v>65</v>
      </c>
      <c r="G19" s="4">
        <f t="shared" si="1"/>
        <v>3.294475418144957E-2</v>
      </c>
      <c r="H19" s="3">
        <v>18</v>
      </c>
      <c r="I19" s="4">
        <f t="shared" si="2"/>
        <v>9.1231626964014198E-3</v>
      </c>
      <c r="J19" s="3">
        <v>45</v>
      </c>
      <c r="K19" s="4">
        <f t="shared" si="3"/>
        <v>2.280790674100355E-2</v>
      </c>
      <c r="L19" s="3">
        <f t="shared" si="5"/>
        <v>364</v>
      </c>
      <c r="M19" s="4">
        <f t="shared" si="4"/>
        <v>0.18449062341611758</v>
      </c>
      <c r="N19" s="1"/>
      <c r="O19" s="1"/>
      <c r="P19" s="1"/>
      <c r="Q19" s="1"/>
      <c r="R19" s="1"/>
    </row>
    <row r="20" spans="1:18" x14ac:dyDescent="0.25">
      <c r="A20" s="2">
        <v>1998</v>
      </c>
      <c r="B20" s="3">
        <v>2256</v>
      </c>
      <c r="C20" s="3">
        <v>639</v>
      </c>
      <c r="D20" s="3">
        <v>132</v>
      </c>
      <c r="E20" s="4">
        <f t="shared" si="0"/>
        <v>5.8510638297872342E-2</v>
      </c>
      <c r="F20" s="3">
        <v>35</v>
      </c>
      <c r="G20" s="4">
        <f t="shared" si="1"/>
        <v>1.551418439716312E-2</v>
      </c>
      <c r="H20" s="3">
        <v>11</v>
      </c>
      <c r="I20" s="4">
        <f t="shared" si="2"/>
        <v>4.8758865248226951E-3</v>
      </c>
      <c r="J20" s="3">
        <v>80</v>
      </c>
      <c r="K20" s="4">
        <f t="shared" si="3"/>
        <v>3.5460992907801421E-2</v>
      </c>
      <c r="L20" s="3">
        <f t="shared" si="5"/>
        <v>258</v>
      </c>
      <c r="M20" s="4">
        <f t="shared" si="4"/>
        <v>0.11436170212765957</v>
      </c>
      <c r="N20" s="1"/>
      <c r="O20" s="1"/>
      <c r="P20" s="1"/>
      <c r="Q20" s="1"/>
      <c r="R20" s="1"/>
    </row>
    <row r="21" spans="1:18" x14ac:dyDescent="0.25">
      <c r="A21" s="2">
        <v>1999</v>
      </c>
      <c r="B21" s="3">
        <v>2226</v>
      </c>
      <c r="C21" s="3">
        <v>287</v>
      </c>
      <c r="D21" s="3">
        <v>178</v>
      </c>
      <c r="E21" s="4">
        <f t="shared" si="0"/>
        <v>7.9964061096136574E-2</v>
      </c>
      <c r="F21" s="3">
        <v>23</v>
      </c>
      <c r="G21" s="4">
        <f t="shared" si="1"/>
        <v>1.0332434860736747E-2</v>
      </c>
      <c r="H21" s="3">
        <v>14</v>
      </c>
      <c r="I21" s="4">
        <f t="shared" si="2"/>
        <v>6.2893081761006293E-3</v>
      </c>
      <c r="J21" s="3">
        <v>60</v>
      </c>
      <c r="K21" s="4">
        <f t="shared" si="3"/>
        <v>2.6954177897574125E-2</v>
      </c>
      <c r="L21" s="3">
        <f t="shared" si="5"/>
        <v>275</v>
      </c>
      <c r="M21" s="4">
        <f>L21/B21</f>
        <v>0.12353998203054807</v>
      </c>
      <c r="N21" s="1"/>
      <c r="O21" s="1"/>
      <c r="P21" s="1"/>
      <c r="Q21" s="1"/>
      <c r="R21" s="1"/>
    </row>
    <row r="22" spans="1:18" x14ac:dyDescent="0.25">
      <c r="A22" s="2">
        <v>2000</v>
      </c>
      <c r="B22" s="3">
        <v>2285</v>
      </c>
      <c r="C22" s="3">
        <v>401</v>
      </c>
      <c r="D22" s="3">
        <v>149</v>
      </c>
      <c r="E22" s="4">
        <f t="shared" si="0"/>
        <v>6.5207877461706781E-2</v>
      </c>
      <c r="F22" s="3">
        <v>14</v>
      </c>
      <c r="G22" s="4">
        <f t="shared" si="1"/>
        <v>6.12691466083151E-3</v>
      </c>
      <c r="H22" s="3">
        <v>11</v>
      </c>
      <c r="I22" s="4">
        <f t="shared" si="2"/>
        <v>4.8140043763676152E-3</v>
      </c>
      <c r="J22" s="3">
        <v>67</v>
      </c>
      <c r="K22" s="4">
        <f t="shared" si="3"/>
        <v>2.9321663019693654E-2</v>
      </c>
      <c r="L22" s="3">
        <f t="shared" si="5"/>
        <v>241</v>
      </c>
      <c r="M22" s="4">
        <f t="shared" si="4"/>
        <v>0.10547045951859957</v>
      </c>
      <c r="N22" s="1"/>
      <c r="O22" s="1"/>
      <c r="P22" s="1"/>
      <c r="Q22" s="1"/>
      <c r="R22" s="1"/>
    </row>
    <row r="23" spans="1:18" x14ac:dyDescent="0.25">
      <c r="A23" s="2">
        <v>2001</v>
      </c>
      <c r="B23" s="3">
        <v>2230</v>
      </c>
      <c r="C23" s="3">
        <v>199</v>
      </c>
      <c r="D23" s="3">
        <v>166</v>
      </c>
      <c r="E23" s="4">
        <f t="shared" si="0"/>
        <v>7.4439461883408067E-2</v>
      </c>
      <c r="F23" s="3">
        <v>42</v>
      </c>
      <c r="G23" s="4">
        <f t="shared" si="1"/>
        <v>1.883408071748879E-2</v>
      </c>
      <c r="H23" s="3">
        <v>6</v>
      </c>
      <c r="I23" s="4">
        <f t="shared" si="2"/>
        <v>2.6905829596412557E-3</v>
      </c>
      <c r="J23" s="3">
        <v>42</v>
      </c>
      <c r="K23" s="4">
        <f t="shared" si="3"/>
        <v>1.883408071748879E-2</v>
      </c>
      <c r="L23" s="3">
        <f t="shared" si="5"/>
        <v>256</v>
      </c>
      <c r="M23" s="4">
        <f t="shared" si="4"/>
        <v>0.11479820627802691</v>
      </c>
      <c r="N23" s="1"/>
      <c r="O23" s="1"/>
      <c r="P23" s="1"/>
      <c r="Q23" s="1"/>
      <c r="R23" s="1"/>
    </row>
    <row r="24" spans="1:18" x14ac:dyDescent="0.25">
      <c r="A24" s="2">
        <v>2002</v>
      </c>
      <c r="B24" s="3">
        <v>2057</v>
      </c>
      <c r="C24" s="3">
        <v>63</v>
      </c>
      <c r="D24" s="3">
        <v>234</v>
      </c>
      <c r="E24" s="4">
        <f>D24/B24</f>
        <v>0.11375789985415653</v>
      </c>
      <c r="F24" s="3">
        <v>40</v>
      </c>
      <c r="G24" s="4">
        <f t="shared" si="1"/>
        <v>1.9445794846864366E-2</v>
      </c>
      <c r="H24" s="3">
        <v>16</v>
      </c>
      <c r="I24" s="4">
        <f t="shared" si="2"/>
        <v>7.7783179387457459E-3</v>
      </c>
      <c r="J24" s="3">
        <v>50</v>
      </c>
      <c r="K24" s="4">
        <f t="shared" si="3"/>
        <v>2.4307243558580455E-2</v>
      </c>
      <c r="L24" s="3">
        <f t="shared" si="5"/>
        <v>340</v>
      </c>
      <c r="M24" s="4">
        <f>L24/B24</f>
        <v>0.16528925619834711</v>
      </c>
      <c r="N24" s="1"/>
      <c r="O24" s="1"/>
      <c r="P24" s="1"/>
      <c r="Q24" s="1"/>
      <c r="R24" s="1"/>
    </row>
    <row r="25" spans="1:18" x14ac:dyDescent="0.25">
      <c r="A25" s="2">
        <v>2003</v>
      </c>
      <c r="B25" s="3">
        <v>1705</v>
      </c>
      <c r="C25" s="3">
        <v>40</v>
      </c>
      <c r="D25" s="3">
        <v>120</v>
      </c>
      <c r="E25" s="4">
        <f t="shared" si="0"/>
        <v>7.0381231671554259E-2</v>
      </c>
      <c r="F25" s="3">
        <v>30</v>
      </c>
      <c r="G25" s="4">
        <f t="shared" si="1"/>
        <v>1.7595307917888565E-2</v>
      </c>
      <c r="H25" s="3">
        <v>9</v>
      </c>
      <c r="I25" s="4">
        <f t="shared" si="2"/>
        <v>5.2785923753665689E-3</v>
      </c>
      <c r="J25" s="3">
        <v>18</v>
      </c>
      <c r="K25" s="4">
        <f t="shared" si="3"/>
        <v>1.0557184750733138E-2</v>
      </c>
      <c r="L25" s="3">
        <f t="shared" si="5"/>
        <v>177</v>
      </c>
      <c r="M25" s="4">
        <f t="shared" si="4"/>
        <v>0.10381231671554252</v>
      </c>
      <c r="N25" s="1"/>
      <c r="O25" s="1"/>
      <c r="P25" s="1"/>
      <c r="Q25" s="1"/>
      <c r="R25" s="1"/>
    </row>
    <row r="26" spans="1:18" x14ac:dyDescent="0.25">
      <c r="A26" s="2">
        <v>2004</v>
      </c>
      <c r="B26" s="3">
        <v>1670</v>
      </c>
      <c r="C26" s="3">
        <v>135</v>
      </c>
      <c r="D26" s="3">
        <v>135</v>
      </c>
      <c r="E26" s="4">
        <f t="shared" si="0"/>
        <v>8.0838323353293412E-2</v>
      </c>
      <c r="F26" s="3">
        <v>33</v>
      </c>
      <c r="G26" s="4">
        <f t="shared" si="1"/>
        <v>1.9760479041916169E-2</v>
      </c>
      <c r="H26" s="3">
        <v>18</v>
      </c>
      <c r="I26" s="4">
        <f t="shared" si="2"/>
        <v>1.0778443113772455E-2</v>
      </c>
      <c r="J26" s="3">
        <v>42</v>
      </c>
      <c r="K26" s="4">
        <f t="shared" si="3"/>
        <v>2.5149700598802394E-2</v>
      </c>
      <c r="L26" s="3">
        <f t="shared" si="5"/>
        <v>228</v>
      </c>
      <c r="M26" s="4">
        <f t="shared" si="4"/>
        <v>0.13652694610778443</v>
      </c>
      <c r="N26" s="1"/>
      <c r="O26" s="1"/>
      <c r="P26" s="1"/>
      <c r="Q26" s="1"/>
      <c r="R26" s="1"/>
    </row>
    <row r="27" spans="1:18" x14ac:dyDescent="0.25">
      <c r="A27" s="2">
        <v>2005</v>
      </c>
      <c r="B27" s="3">
        <v>1424</v>
      </c>
      <c r="C27" s="3">
        <v>83</v>
      </c>
      <c r="D27" s="3">
        <v>151</v>
      </c>
      <c r="E27" s="4">
        <f t="shared" si="0"/>
        <v>0.10603932584269662</v>
      </c>
      <c r="F27" s="3">
        <v>24</v>
      </c>
      <c r="G27" s="4">
        <f t="shared" si="1"/>
        <v>1.6853932584269662E-2</v>
      </c>
      <c r="H27" s="3">
        <v>20</v>
      </c>
      <c r="I27" s="4">
        <f t="shared" si="2"/>
        <v>1.4044943820224719E-2</v>
      </c>
      <c r="J27" s="3">
        <v>20</v>
      </c>
      <c r="K27" s="4">
        <f t="shared" si="3"/>
        <v>1.4044943820224719E-2</v>
      </c>
      <c r="L27" s="3">
        <f t="shared" si="5"/>
        <v>215</v>
      </c>
      <c r="M27" s="4">
        <f t="shared" si="4"/>
        <v>0.15098314606741572</v>
      </c>
      <c r="N27" s="1"/>
      <c r="O27" s="1"/>
      <c r="P27" s="1"/>
      <c r="Q27" s="1"/>
      <c r="R27" s="1"/>
    </row>
    <row r="28" spans="1:18" x14ac:dyDescent="0.25">
      <c r="A28" s="2">
        <v>2006</v>
      </c>
      <c r="B28" s="3">
        <v>1143</v>
      </c>
      <c r="C28" s="3">
        <v>25</v>
      </c>
      <c r="D28" s="3">
        <v>147</v>
      </c>
      <c r="E28" s="4">
        <f t="shared" si="0"/>
        <v>0.12860892388451445</v>
      </c>
      <c r="F28" s="3">
        <v>9</v>
      </c>
      <c r="G28" s="4">
        <f t="shared" si="1"/>
        <v>7.874015748031496E-3</v>
      </c>
      <c r="H28" s="3">
        <v>13</v>
      </c>
      <c r="I28" s="4">
        <f t="shared" si="2"/>
        <v>1.1373578302712161E-2</v>
      </c>
      <c r="J28" s="3">
        <v>7</v>
      </c>
      <c r="K28" s="4">
        <f>J28/B28</f>
        <v>6.1242344706911632E-3</v>
      </c>
      <c r="L28" s="3">
        <f t="shared" si="5"/>
        <v>176</v>
      </c>
      <c r="M28" s="4">
        <f t="shared" si="4"/>
        <v>0.15398075240594924</v>
      </c>
      <c r="N28" s="1"/>
      <c r="O28" s="1"/>
      <c r="P28" s="1"/>
      <c r="Q28" s="1"/>
      <c r="R28" s="1"/>
    </row>
    <row r="29" spans="1:18" x14ac:dyDescent="0.25">
      <c r="A29" s="2">
        <v>2007</v>
      </c>
      <c r="B29" s="3">
        <v>998</v>
      </c>
      <c r="C29" s="3">
        <v>36</v>
      </c>
      <c r="D29" s="3">
        <v>142</v>
      </c>
      <c r="E29" s="4">
        <f t="shared" si="0"/>
        <v>0.14228456913827656</v>
      </c>
      <c r="F29" s="3">
        <v>13</v>
      </c>
      <c r="G29" s="4">
        <f t="shared" si="1"/>
        <v>1.3026052104208416E-2</v>
      </c>
      <c r="H29" s="3">
        <v>11</v>
      </c>
      <c r="I29" s="4">
        <f t="shared" si="2"/>
        <v>1.1022044088176353E-2</v>
      </c>
      <c r="J29" s="3">
        <v>12</v>
      </c>
      <c r="K29" s="4">
        <f t="shared" si="3"/>
        <v>1.2024048096192385E-2</v>
      </c>
      <c r="L29" s="3">
        <f t="shared" si="5"/>
        <v>178</v>
      </c>
      <c r="M29" s="4">
        <f t="shared" si="4"/>
        <v>0.17835671342685372</v>
      </c>
      <c r="N29" s="1"/>
      <c r="O29" s="1"/>
      <c r="P29" s="1"/>
      <c r="Q29" s="1"/>
      <c r="R29" s="1"/>
    </row>
    <row r="30" spans="1:18" x14ac:dyDescent="0.25">
      <c r="A30" s="2">
        <v>2008</v>
      </c>
      <c r="B30" s="3">
        <v>852</v>
      </c>
      <c r="C30" s="3">
        <v>66</v>
      </c>
      <c r="D30" s="3">
        <v>49</v>
      </c>
      <c r="E30" s="4">
        <f t="shared" si="0"/>
        <v>5.7511737089201875E-2</v>
      </c>
      <c r="F30" s="3">
        <v>4</v>
      </c>
      <c r="G30" s="4">
        <f t="shared" si="1"/>
        <v>4.6948356807511738E-3</v>
      </c>
      <c r="H30" s="3">
        <v>13</v>
      </c>
      <c r="I30" s="4">
        <f t="shared" si="2"/>
        <v>1.5258215962441314E-2</v>
      </c>
      <c r="J30" s="3">
        <v>8</v>
      </c>
      <c r="K30" s="4">
        <f t="shared" si="3"/>
        <v>9.3896713615023476E-3</v>
      </c>
      <c r="L30" s="3">
        <f t="shared" si="5"/>
        <v>74</v>
      </c>
      <c r="M30" s="4">
        <f t="shared" si="4"/>
        <v>8.6854460093896718E-2</v>
      </c>
      <c r="N30" s="1"/>
      <c r="O30" s="1"/>
      <c r="P30" s="1"/>
      <c r="Q30" s="1"/>
      <c r="R30" s="1"/>
    </row>
    <row r="31" spans="1:18" x14ac:dyDescent="0.25">
      <c r="A31" s="2">
        <v>2009</v>
      </c>
      <c r="B31" s="3">
        <v>1056</v>
      </c>
      <c r="C31" s="3">
        <v>282</v>
      </c>
      <c r="D31" s="3">
        <v>39</v>
      </c>
      <c r="E31" s="4">
        <f t="shared" si="0"/>
        <v>3.6931818181818184E-2</v>
      </c>
      <c r="F31" s="3">
        <v>4</v>
      </c>
      <c r="G31" s="4">
        <f t="shared" si="1"/>
        <v>3.787878787878788E-3</v>
      </c>
      <c r="H31" s="3">
        <v>6</v>
      </c>
      <c r="I31" s="4">
        <f t="shared" si="2"/>
        <v>5.681818181818182E-3</v>
      </c>
      <c r="J31" s="3">
        <v>6</v>
      </c>
      <c r="K31" s="4">
        <f t="shared" si="3"/>
        <v>5.681818181818182E-3</v>
      </c>
      <c r="L31" s="3">
        <f t="shared" si="5"/>
        <v>55</v>
      </c>
      <c r="M31" s="4">
        <f t="shared" si="4"/>
        <v>5.2083333333333336E-2</v>
      </c>
      <c r="N31" s="1"/>
      <c r="O31" s="1"/>
      <c r="P31" s="1"/>
      <c r="Q31" s="1"/>
      <c r="R31" s="1"/>
    </row>
    <row r="32" spans="1:18" x14ac:dyDescent="0.25">
      <c r="A32" s="2">
        <v>2010</v>
      </c>
      <c r="B32" s="3">
        <v>627</v>
      </c>
      <c r="C32" s="3">
        <v>14</v>
      </c>
      <c r="D32" s="3">
        <v>46</v>
      </c>
      <c r="E32" s="4">
        <f t="shared" si="0"/>
        <v>7.3365231259968106E-2</v>
      </c>
      <c r="F32" s="3">
        <v>8</v>
      </c>
      <c r="G32" s="4">
        <f t="shared" si="1"/>
        <v>1.2759170653907496E-2</v>
      </c>
      <c r="H32" s="3">
        <v>9</v>
      </c>
      <c r="I32" s="4">
        <f t="shared" si="2"/>
        <v>1.4354066985645933E-2</v>
      </c>
      <c r="J32" s="3">
        <v>2</v>
      </c>
      <c r="K32" s="4">
        <f t="shared" si="3"/>
        <v>3.189792663476874E-3</v>
      </c>
      <c r="L32" s="3">
        <f t="shared" si="5"/>
        <v>65</v>
      </c>
      <c r="M32" s="4">
        <f t="shared" si="4"/>
        <v>0.10366826156299841</v>
      </c>
      <c r="N32" s="1"/>
      <c r="O32" s="1"/>
      <c r="P32" s="1"/>
      <c r="Q32" s="1"/>
      <c r="R32" s="1"/>
    </row>
    <row r="33" spans="1:18" x14ac:dyDescent="0.25">
      <c r="A33" s="2">
        <v>2011</v>
      </c>
      <c r="B33" s="3">
        <v>551</v>
      </c>
      <c r="C33" s="3">
        <v>0</v>
      </c>
      <c r="D33" s="3">
        <v>42</v>
      </c>
      <c r="E33" s="4">
        <f t="shared" si="0"/>
        <v>7.6225045372050812E-2</v>
      </c>
      <c r="F33" s="3">
        <v>0</v>
      </c>
      <c r="G33" s="4">
        <f t="shared" si="1"/>
        <v>0</v>
      </c>
      <c r="H33" s="3">
        <v>10</v>
      </c>
      <c r="I33" s="4">
        <f t="shared" si="2"/>
        <v>1.8148820326678767E-2</v>
      </c>
      <c r="J33" s="3">
        <v>1</v>
      </c>
      <c r="K33" s="4">
        <f t="shared" si="3"/>
        <v>1.8148820326678765E-3</v>
      </c>
      <c r="L33" s="3">
        <f t="shared" si="5"/>
        <v>53</v>
      </c>
      <c r="M33" s="4">
        <f t="shared" si="4"/>
        <v>9.6188747731397461E-2</v>
      </c>
      <c r="N33" s="1"/>
      <c r="O33" s="1"/>
      <c r="P33" s="1"/>
      <c r="Q33" s="1"/>
      <c r="R33" s="1"/>
    </row>
    <row r="34" spans="1:18" x14ac:dyDescent="0.25">
      <c r="A34" s="2">
        <v>2012</v>
      </c>
      <c r="B34" s="3">
        <v>516</v>
      </c>
      <c r="C34" s="3">
        <v>6</v>
      </c>
      <c r="D34" s="3">
        <v>23</v>
      </c>
      <c r="E34" s="4">
        <f t="shared" si="0"/>
        <v>4.4573643410852716E-2</v>
      </c>
      <c r="F34" s="3">
        <v>8</v>
      </c>
      <c r="G34" s="4">
        <f t="shared" si="1"/>
        <v>1.5503875968992248E-2</v>
      </c>
      <c r="H34" s="3">
        <v>4</v>
      </c>
      <c r="I34" s="4">
        <f t="shared" si="2"/>
        <v>7.7519379844961239E-3</v>
      </c>
      <c r="J34" s="3">
        <v>31</v>
      </c>
      <c r="K34" s="4">
        <f t="shared" si="3"/>
        <v>6.0077519379844964E-2</v>
      </c>
      <c r="L34" s="3">
        <f t="shared" si="5"/>
        <v>66</v>
      </c>
      <c r="M34" s="4">
        <f t="shared" si="4"/>
        <v>0.12790697674418605</v>
      </c>
      <c r="N34" s="1"/>
      <c r="O34" s="1"/>
      <c r="P34" s="1"/>
      <c r="Q34" s="1"/>
      <c r="R34" s="1"/>
    </row>
    <row r="35" spans="1:18" x14ac:dyDescent="0.25">
      <c r="A35" s="2">
        <v>2013</v>
      </c>
      <c r="B35" s="3">
        <v>408</v>
      </c>
      <c r="C35" s="3">
        <v>13</v>
      </c>
      <c r="D35" s="3">
        <v>18</v>
      </c>
      <c r="E35" s="4">
        <f t="shared" si="0"/>
        <v>4.4117647058823532E-2</v>
      </c>
      <c r="F35" s="3">
        <v>172</v>
      </c>
      <c r="G35" s="4">
        <f t="shared" si="1"/>
        <v>0.42156862745098039</v>
      </c>
      <c r="H35" s="3">
        <v>3</v>
      </c>
      <c r="I35" s="4">
        <f t="shared" si="2"/>
        <v>7.3529411764705881E-3</v>
      </c>
      <c r="J35" s="3">
        <v>1</v>
      </c>
      <c r="K35" s="26">
        <f t="shared" si="3"/>
        <v>2.4509803921568627E-3</v>
      </c>
      <c r="L35" s="3">
        <f t="shared" si="5"/>
        <v>194</v>
      </c>
      <c r="M35" s="4">
        <f t="shared" si="4"/>
        <v>0.47549019607843135</v>
      </c>
      <c r="N35" s="1"/>
      <c r="O35" s="1"/>
      <c r="P35" s="1"/>
      <c r="Q35" s="1"/>
      <c r="R35" s="1"/>
    </row>
    <row r="36" spans="1:18" x14ac:dyDescent="0.25">
      <c r="A36" s="2">
        <v>2014</v>
      </c>
      <c r="B36" s="3">
        <v>362</v>
      </c>
      <c r="C36" s="3">
        <v>8</v>
      </c>
      <c r="D36" s="3">
        <v>20</v>
      </c>
      <c r="E36" s="4">
        <f t="shared" si="0"/>
        <v>5.5248618784530384E-2</v>
      </c>
      <c r="F36" s="3">
        <v>12</v>
      </c>
      <c r="G36" s="4">
        <f t="shared" si="1"/>
        <v>3.3149171270718231E-2</v>
      </c>
      <c r="H36" s="3">
        <v>1</v>
      </c>
      <c r="I36" s="4">
        <f t="shared" si="2"/>
        <v>2.7624309392265192E-3</v>
      </c>
      <c r="J36" s="3">
        <v>0</v>
      </c>
      <c r="K36" s="4">
        <f t="shared" si="3"/>
        <v>0</v>
      </c>
      <c r="L36" s="3">
        <f t="shared" si="5"/>
        <v>33</v>
      </c>
      <c r="M36" s="4">
        <f t="shared" si="4"/>
        <v>9.1160220994475141E-2</v>
      </c>
      <c r="N36" s="1"/>
      <c r="O36" s="1"/>
      <c r="P36" s="1"/>
      <c r="Q36" s="1"/>
      <c r="R36" s="1"/>
    </row>
    <row r="37" spans="1:18" x14ac:dyDescent="0.25">
      <c r="A37" s="2">
        <v>2015</v>
      </c>
      <c r="B37" s="3">
        <v>313</v>
      </c>
      <c r="C37" s="3">
        <v>1</v>
      </c>
      <c r="D37" s="3">
        <v>21</v>
      </c>
      <c r="E37" s="4">
        <f>D37/B37</f>
        <v>6.7092651757188496E-2</v>
      </c>
      <c r="F37" s="3">
        <v>6</v>
      </c>
      <c r="G37" s="4">
        <f t="shared" si="1"/>
        <v>1.9169329073482427E-2</v>
      </c>
      <c r="H37" s="3">
        <v>5</v>
      </c>
      <c r="I37" s="4">
        <f t="shared" si="2"/>
        <v>1.5974440894568689E-2</v>
      </c>
      <c r="J37" s="3">
        <v>3</v>
      </c>
      <c r="K37" s="4">
        <f t="shared" si="3"/>
        <v>9.5846645367412137E-3</v>
      </c>
      <c r="L37" s="3">
        <f t="shared" si="5"/>
        <v>35</v>
      </c>
      <c r="M37" s="4">
        <f t="shared" si="4"/>
        <v>0.11182108626198083</v>
      </c>
      <c r="N37" s="1"/>
      <c r="O37" s="1"/>
      <c r="P37" s="1"/>
      <c r="Q37" s="1"/>
      <c r="R37" s="1"/>
    </row>
    <row r="38" spans="1:18" x14ac:dyDescent="0.25">
      <c r="A38" s="2">
        <v>2016</v>
      </c>
      <c r="B38" s="3">
        <v>217</v>
      </c>
      <c r="C38" s="3">
        <v>1</v>
      </c>
      <c r="D38" s="3">
        <v>20</v>
      </c>
      <c r="E38" s="4">
        <f t="shared" si="0"/>
        <v>9.2165898617511524E-2</v>
      </c>
      <c r="F38" s="3">
        <v>2</v>
      </c>
      <c r="G38" s="4">
        <f t="shared" si="1"/>
        <v>9.2165898617511521E-3</v>
      </c>
      <c r="H38" s="3">
        <v>8</v>
      </c>
      <c r="I38" s="4">
        <f t="shared" si="2"/>
        <v>3.6866359447004608E-2</v>
      </c>
      <c r="J38" s="3">
        <v>3</v>
      </c>
      <c r="K38" s="4">
        <f t="shared" si="3"/>
        <v>1.3824884792626729E-2</v>
      </c>
      <c r="L38" s="3">
        <f t="shared" si="5"/>
        <v>33</v>
      </c>
      <c r="M38" s="4">
        <f t="shared" si="4"/>
        <v>0.15207373271889402</v>
      </c>
      <c r="N38" s="1"/>
      <c r="O38" s="1"/>
      <c r="P38" s="1"/>
      <c r="Q38" s="1"/>
      <c r="R38" s="1"/>
    </row>
    <row r="39" spans="1:18" x14ac:dyDescent="0.25">
      <c r="A39" s="2">
        <v>2017</v>
      </c>
      <c r="B39" s="3">
        <v>190</v>
      </c>
      <c r="C39" s="3">
        <v>1</v>
      </c>
      <c r="D39" s="3">
        <v>13</v>
      </c>
      <c r="E39" s="4">
        <f t="shared" si="0"/>
        <v>6.8421052631578952E-2</v>
      </c>
      <c r="F39" s="3">
        <v>1</v>
      </c>
      <c r="G39" s="4">
        <f t="shared" si="1"/>
        <v>5.263157894736842E-3</v>
      </c>
      <c r="H39" s="3">
        <v>4</v>
      </c>
      <c r="I39" s="4">
        <f t="shared" si="2"/>
        <v>2.1052631578947368E-2</v>
      </c>
      <c r="J39" s="3">
        <v>4</v>
      </c>
      <c r="K39" s="4">
        <f t="shared" si="3"/>
        <v>2.1052631578947368E-2</v>
      </c>
      <c r="L39" s="3">
        <f t="shared" si="5"/>
        <v>22</v>
      </c>
      <c r="M39" s="4">
        <f t="shared" si="4"/>
        <v>0.11578947368421053</v>
      </c>
      <c r="N39" s="1"/>
      <c r="O39" s="1"/>
      <c r="P39" s="1"/>
      <c r="Q39" s="1"/>
      <c r="R39" s="1"/>
    </row>
    <row r="40" spans="1:18" s="24" customFormat="1" x14ac:dyDescent="0.25">
      <c r="A40" s="22"/>
      <c r="B40" s="5"/>
      <c r="C40" s="5"/>
      <c r="D40" s="5"/>
      <c r="E40" s="23"/>
      <c r="F40" s="5"/>
      <c r="G40" s="23"/>
      <c r="H40" s="5"/>
      <c r="I40" s="23"/>
      <c r="J40" s="5"/>
      <c r="K40" s="23"/>
      <c r="L40" s="5"/>
      <c r="M40" s="23"/>
      <c r="O40" s="25"/>
      <c r="P40" s="25"/>
      <c r="Q40" s="25"/>
      <c r="R40" s="25"/>
    </row>
    <row r="41" spans="1:18" s="24" customFormat="1" x14ac:dyDescent="0.25">
      <c r="A41" s="22"/>
      <c r="B41" s="5"/>
      <c r="C41" s="5"/>
      <c r="D41" s="5"/>
      <c r="E41" s="23"/>
      <c r="F41" s="5"/>
      <c r="G41" s="23"/>
      <c r="H41" s="5"/>
      <c r="I41" s="23"/>
      <c r="J41" s="5"/>
      <c r="K41" s="23"/>
      <c r="L41" s="5"/>
      <c r="M41" s="23"/>
      <c r="O41" s="25"/>
      <c r="P41" s="25"/>
      <c r="Q41" s="25"/>
      <c r="R41" s="25"/>
    </row>
    <row r="42" spans="1:18" s="24" customFormat="1" x14ac:dyDescent="0.25">
      <c r="A42" s="22"/>
      <c r="B42" s="5"/>
      <c r="C42" s="5"/>
      <c r="D42" s="5"/>
      <c r="E42" s="23"/>
      <c r="F42" s="5"/>
      <c r="G42" s="23"/>
      <c r="H42" s="5"/>
      <c r="I42" s="23"/>
      <c r="J42" s="5"/>
      <c r="K42" s="23"/>
      <c r="L42" s="5"/>
      <c r="M42" s="23"/>
      <c r="O42" s="25"/>
      <c r="P42" s="25"/>
      <c r="Q42" s="25"/>
      <c r="R42" s="25"/>
    </row>
    <row r="43" spans="1:18" s="24" customFormat="1" x14ac:dyDescent="0.25">
      <c r="A43" s="22"/>
      <c r="B43" s="5"/>
      <c r="C43" s="5"/>
      <c r="D43" s="5"/>
      <c r="E43" s="23"/>
      <c r="F43" s="5"/>
      <c r="G43" s="23"/>
      <c r="H43" s="5"/>
      <c r="I43" s="23"/>
      <c r="J43" s="5"/>
      <c r="K43" s="23"/>
      <c r="L43" s="5"/>
      <c r="M43" s="23"/>
      <c r="O43" s="25"/>
      <c r="P43" s="25"/>
      <c r="Q43" s="25"/>
      <c r="R43" s="25"/>
    </row>
    <row r="44" spans="1:18" s="24" customFormat="1" x14ac:dyDescent="0.25">
      <c r="A44" s="22"/>
      <c r="B44" s="5"/>
      <c r="C44" s="5"/>
      <c r="D44" s="5"/>
      <c r="E44" s="23"/>
      <c r="F44" s="5"/>
      <c r="G44" s="23"/>
      <c r="H44" s="5"/>
      <c r="I44" s="23"/>
      <c r="J44" s="5"/>
      <c r="K44" s="23"/>
      <c r="L44" s="5"/>
      <c r="M44" s="23"/>
      <c r="O44" s="25"/>
      <c r="P44" s="25"/>
      <c r="Q44" s="25"/>
      <c r="R44" s="25"/>
    </row>
    <row r="45" spans="1:18" s="24" customFormat="1" x14ac:dyDescent="0.25">
      <c r="A45" s="22"/>
      <c r="B45" s="5"/>
      <c r="C45" s="5"/>
      <c r="D45" s="5"/>
      <c r="E45" s="23"/>
      <c r="F45" s="5"/>
      <c r="G45" s="23"/>
      <c r="H45" s="5"/>
      <c r="I45" s="23"/>
      <c r="J45" s="5"/>
      <c r="K45" s="23"/>
      <c r="L45" s="5"/>
      <c r="M45" s="23"/>
      <c r="O45" s="25"/>
      <c r="P45" s="25"/>
      <c r="Q45" s="25"/>
      <c r="R45" s="25"/>
    </row>
    <row r="46" spans="1:18" s="24" customFormat="1" x14ac:dyDescent="0.25">
      <c r="A46" s="22"/>
      <c r="B46" s="5"/>
      <c r="C46" s="5"/>
      <c r="D46" s="5"/>
      <c r="E46" s="23"/>
      <c r="F46" s="5"/>
      <c r="G46" s="23"/>
      <c r="H46" s="5"/>
      <c r="I46" s="23"/>
      <c r="J46" s="5"/>
      <c r="K46" s="23"/>
      <c r="L46" s="5"/>
      <c r="M46" s="23"/>
      <c r="O46" s="25"/>
      <c r="P46" s="25"/>
      <c r="Q46" s="25"/>
      <c r="R46" s="25"/>
    </row>
    <row r="47" spans="1:18" s="24" customFormat="1" x14ac:dyDescent="0.25">
      <c r="A47" s="35" t="s">
        <v>13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O47" s="25"/>
      <c r="P47" s="25"/>
      <c r="Q47" s="25"/>
      <c r="R47" s="25"/>
    </row>
    <row r="48" spans="1:18" s="24" customFormat="1" x14ac:dyDescent="0.25">
      <c r="A48" s="35" t="s">
        <v>14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O48" s="25"/>
      <c r="P48" s="25"/>
      <c r="Q48" s="25"/>
      <c r="R48" s="25"/>
    </row>
    <row r="49" spans="1:18" s="24" customFormat="1" x14ac:dyDescent="0.25">
      <c r="A49" s="35" t="s">
        <v>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O49" s="25"/>
      <c r="P49" s="25"/>
      <c r="Q49" s="25"/>
      <c r="R49" s="25"/>
    </row>
    <row r="50" spans="1:18" s="24" customFormat="1" x14ac:dyDescent="0.25">
      <c r="A50" s="35" t="s">
        <v>3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O50" s="25"/>
      <c r="P50" s="25"/>
      <c r="Q50" s="25"/>
      <c r="R50" s="25"/>
    </row>
    <row r="51" spans="1:18" s="24" customFormat="1" x14ac:dyDescent="0.25">
      <c r="A51" s="22"/>
      <c r="B51" s="5"/>
      <c r="C51" s="5"/>
      <c r="D51" s="5"/>
      <c r="E51" s="23"/>
      <c r="F51" s="5"/>
      <c r="G51" s="23"/>
      <c r="H51" s="5"/>
      <c r="I51" s="23"/>
      <c r="J51" s="5"/>
      <c r="K51" s="23"/>
      <c r="L51" s="5"/>
      <c r="M51" s="23"/>
      <c r="O51" s="25"/>
      <c r="P51" s="25"/>
      <c r="Q51" s="25"/>
      <c r="R51" s="25"/>
    </row>
    <row r="52" spans="1:18" s="13" customFormat="1" ht="18.75" customHeight="1" x14ac:dyDescent="0.25">
      <c r="A52" s="31" t="s">
        <v>0</v>
      </c>
      <c r="B52" s="29" t="s">
        <v>4</v>
      </c>
      <c r="C52" s="27" t="s">
        <v>5</v>
      </c>
      <c r="D52" s="29" t="s">
        <v>8</v>
      </c>
      <c r="E52" s="29"/>
      <c r="F52" s="29"/>
      <c r="G52" s="29"/>
      <c r="H52" s="29"/>
      <c r="I52" s="29"/>
      <c r="J52" s="29"/>
      <c r="K52" s="29"/>
      <c r="L52" s="29"/>
      <c r="M52" s="29"/>
      <c r="N52" s="12"/>
      <c r="O52" s="12"/>
      <c r="P52" s="12"/>
      <c r="Q52" s="12"/>
      <c r="R52" s="12"/>
    </row>
    <row r="53" spans="1:18" s="13" customFormat="1" ht="35.25" customHeight="1" x14ac:dyDescent="0.25">
      <c r="A53" s="31"/>
      <c r="B53" s="29"/>
      <c r="C53" s="36"/>
      <c r="D53" s="29" t="s">
        <v>9</v>
      </c>
      <c r="E53" s="29"/>
      <c r="F53" s="29" t="s">
        <v>10</v>
      </c>
      <c r="G53" s="29"/>
      <c r="H53" s="29" t="s">
        <v>11</v>
      </c>
      <c r="I53" s="29"/>
      <c r="J53" s="29" t="s">
        <v>2</v>
      </c>
      <c r="K53" s="29"/>
      <c r="L53" s="29" t="s">
        <v>1</v>
      </c>
      <c r="M53" s="29"/>
      <c r="N53" s="12"/>
      <c r="O53" s="12"/>
      <c r="P53" s="12"/>
      <c r="Q53" s="12"/>
      <c r="R53" s="12"/>
    </row>
    <row r="54" spans="1:18" s="13" customFormat="1" ht="17.25" customHeight="1" thickBot="1" x14ac:dyDescent="0.3">
      <c r="A54" s="32"/>
      <c r="B54" s="30"/>
      <c r="C54" s="28"/>
      <c r="D54" s="14" t="s">
        <v>6</v>
      </c>
      <c r="E54" s="14" t="s">
        <v>15</v>
      </c>
      <c r="F54" s="14" t="s">
        <v>6</v>
      </c>
      <c r="G54" s="14" t="s">
        <v>15</v>
      </c>
      <c r="H54" s="14" t="s">
        <v>6</v>
      </c>
      <c r="I54" s="14" t="s">
        <v>15</v>
      </c>
      <c r="J54" s="14" t="s">
        <v>6</v>
      </c>
      <c r="K54" s="14" t="s">
        <v>15</v>
      </c>
      <c r="L54" s="14" t="s">
        <v>6</v>
      </c>
      <c r="M54" s="14" t="s">
        <v>15</v>
      </c>
      <c r="N54" s="12"/>
      <c r="O54" s="12"/>
      <c r="P54" s="12"/>
      <c r="Q54" s="12"/>
      <c r="R54" s="12"/>
    </row>
    <row r="55" spans="1:18" ht="17.25" thickTop="1" x14ac:dyDescent="0.25">
      <c r="A55" s="2">
        <v>2018</v>
      </c>
      <c r="B55" s="3">
        <v>174</v>
      </c>
      <c r="C55" s="3">
        <v>3</v>
      </c>
      <c r="D55" s="3">
        <v>5</v>
      </c>
      <c r="E55" s="4">
        <f t="shared" si="0"/>
        <v>2.8735632183908046E-2</v>
      </c>
      <c r="F55" s="3">
        <v>0</v>
      </c>
      <c r="G55" s="4">
        <f t="shared" si="1"/>
        <v>0</v>
      </c>
      <c r="H55" s="3">
        <v>4</v>
      </c>
      <c r="I55" s="4">
        <f t="shared" si="2"/>
        <v>2.2988505747126436E-2</v>
      </c>
      <c r="J55" s="3">
        <v>0</v>
      </c>
      <c r="K55" s="4">
        <f t="shared" si="3"/>
        <v>0</v>
      </c>
      <c r="L55" s="3">
        <f t="shared" si="5"/>
        <v>9</v>
      </c>
      <c r="M55" s="4">
        <f t="shared" si="4"/>
        <v>5.1724137931034482E-2</v>
      </c>
      <c r="N55" s="1"/>
      <c r="O55" s="1"/>
      <c r="P55" s="1"/>
      <c r="Q55" s="1"/>
      <c r="R55" s="1"/>
    </row>
    <row r="56" spans="1:18" x14ac:dyDescent="0.25">
      <c r="A56" s="15">
        <v>2019</v>
      </c>
      <c r="B56" s="16">
        <v>163</v>
      </c>
      <c r="C56" s="16">
        <v>1</v>
      </c>
      <c r="D56" s="16">
        <v>3</v>
      </c>
      <c r="E56" s="17">
        <f t="shared" si="0"/>
        <v>1.8404907975460124E-2</v>
      </c>
      <c r="F56" s="16">
        <v>0</v>
      </c>
      <c r="G56" s="17">
        <f t="shared" si="1"/>
        <v>0</v>
      </c>
      <c r="H56" s="16">
        <v>0</v>
      </c>
      <c r="I56" s="17">
        <f t="shared" si="2"/>
        <v>0</v>
      </c>
      <c r="J56" s="16">
        <v>0</v>
      </c>
      <c r="K56" s="17">
        <f t="shared" si="3"/>
        <v>0</v>
      </c>
      <c r="L56" s="16">
        <v>3</v>
      </c>
      <c r="M56" s="17">
        <f t="shared" si="4"/>
        <v>1.8404907975460124E-2</v>
      </c>
      <c r="O56" s="1"/>
      <c r="P56" s="1"/>
      <c r="Q56" s="1"/>
      <c r="R56" s="1"/>
    </row>
    <row r="57" spans="1:18" x14ac:dyDescent="0.25">
      <c r="A57" s="15">
        <v>2020</v>
      </c>
      <c r="B57" s="16">
        <v>164</v>
      </c>
      <c r="C57" s="16">
        <v>1</v>
      </c>
      <c r="D57" s="16">
        <v>5</v>
      </c>
      <c r="E57" s="17">
        <f t="shared" si="0"/>
        <v>3.048780487804878E-2</v>
      </c>
      <c r="F57" s="16">
        <v>0</v>
      </c>
      <c r="G57" s="17">
        <f t="shared" si="1"/>
        <v>0</v>
      </c>
      <c r="H57" s="16">
        <v>1</v>
      </c>
      <c r="I57" s="17">
        <f t="shared" si="2"/>
        <v>6.0975609756097563E-3</v>
      </c>
      <c r="J57" s="16">
        <v>0</v>
      </c>
      <c r="K57" s="17">
        <f t="shared" si="3"/>
        <v>0</v>
      </c>
      <c r="L57" s="16">
        <v>6</v>
      </c>
      <c r="M57" s="17">
        <f t="shared" si="4"/>
        <v>3.6585365853658534E-2</v>
      </c>
      <c r="O57" s="1"/>
      <c r="P57" s="1"/>
      <c r="Q57" s="1"/>
      <c r="R57" s="1"/>
    </row>
    <row r="58" spans="1:18" x14ac:dyDescent="0.25">
      <c r="A58" s="15">
        <v>2021</v>
      </c>
      <c r="B58" s="16">
        <v>153</v>
      </c>
      <c r="C58" s="16">
        <v>2</v>
      </c>
      <c r="D58" s="16">
        <v>1</v>
      </c>
      <c r="E58" s="17">
        <f t="shared" si="0"/>
        <v>6.5359477124183009E-3</v>
      </c>
      <c r="F58" s="16">
        <v>0</v>
      </c>
      <c r="G58" s="17">
        <f t="shared" si="1"/>
        <v>0</v>
      </c>
      <c r="H58" s="16">
        <v>0</v>
      </c>
      <c r="I58" s="17">
        <f t="shared" si="2"/>
        <v>0</v>
      </c>
      <c r="J58" s="16">
        <v>0</v>
      </c>
      <c r="K58" s="17">
        <f t="shared" si="3"/>
        <v>0</v>
      </c>
      <c r="L58" s="16">
        <v>1</v>
      </c>
      <c r="M58" s="17">
        <f t="shared" si="4"/>
        <v>6.5359477124183009E-3</v>
      </c>
      <c r="O58" s="1"/>
      <c r="P58" s="1"/>
      <c r="Q58" s="1"/>
      <c r="R58" s="1"/>
    </row>
    <row r="59" spans="1:18" x14ac:dyDescent="0.25">
      <c r="A59" s="2">
        <v>2022</v>
      </c>
      <c r="B59" s="3">
        <v>151</v>
      </c>
      <c r="C59" s="3">
        <v>0</v>
      </c>
      <c r="D59" s="3">
        <v>0</v>
      </c>
      <c r="E59" s="4">
        <f t="shared" si="0"/>
        <v>0</v>
      </c>
      <c r="F59" s="3">
        <v>0</v>
      </c>
      <c r="G59" s="4">
        <f t="shared" si="1"/>
        <v>0</v>
      </c>
      <c r="H59" s="3">
        <v>0</v>
      </c>
      <c r="I59" s="4">
        <f t="shared" si="2"/>
        <v>0</v>
      </c>
      <c r="J59" s="3">
        <v>0</v>
      </c>
      <c r="K59" s="4">
        <f t="shared" si="3"/>
        <v>0</v>
      </c>
      <c r="L59" s="3">
        <v>0</v>
      </c>
      <c r="M59" s="4">
        <f t="shared" si="4"/>
        <v>0</v>
      </c>
      <c r="O59" s="1"/>
      <c r="P59" s="1"/>
      <c r="Q59" s="1"/>
      <c r="R59" s="1"/>
    </row>
    <row r="60" spans="1:18" x14ac:dyDescent="0.25">
      <c r="A60" s="2">
        <v>2023</v>
      </c>
      <c r="B60" s="3">
        <v>166</v>
      </c>
      <c r="C60" s="3">
        <v>9</v>
      </c>
      <c r="D60" s="3">
        <v>6</v>
      </c>
      <c r="E60" s="4">
        <f t="shared" si="0"/>
        <v>3.614457831325301E-2</v>
      </c>
      <c r="F60" s="3">
        <v>0</v>
      </c>
      <c r="G60" s="4">
        <f t="shared" si="1"/>
        <v>0</v>
      </c>
      <c r="H60" s="3">
        <v>0</v>
      </c>
      <c r="I60" s="4">
        <f t="shared" si="2"/>
        <v>0</v>
      </c>
      <c r="J60" s="3">
        <v>0</v>
      </c>
      <c r="K60" s="4">
        <f t="shared" si="3"/>
        <v>0</v>
      </c>
      <c r="L60" s="3">
        <v>6</v>
      </c>
      <c r="M60" s="4">
        <f t="shared" si="4"/>
        <v>3.614457831325301E-2</v>
      </c>
      <c r="O60" s="1"/>
      <c r="P60" s="1"/>
      <c r="Q60" s="1"/>
      <c r="R60" s="1"/>
    </row>
    <row r="61" spans="1:18" ht="17.25" thickBot="1" x14ac:dyDescent="0.3">
      <c r="A61" s="18">
        <v>2024</v>
      </c>
      <c r="B61" s="19">
        <v>122</v>
      </c>
      <c r="C61" s="19">
        <v>0</v>
      </c>
      <c r="D61" s="19">
        <v>4</v>
      </c>
      <c r="E61" s="20">
        <f t="shared" si="0"/>
        <v>3.2786885245901641E-2</v>
      </c>
      <c r="F61" s="19">
        <v>0</v>
      </c>
      <c r="G61" s="20">
        <f t="shared" si="1"/>
        <v>0</v>
      </c>
      <c r="H61" s="19">
        <v>0</v>
      </c>
      <c r="I61" s="20">
        <f t="shared" si="2"/>
        <v>0</v>
      </c>
      <c r="J61" s="19">
        <v>0</v>
      </c>
      <c r="K61" s="20">
        <f t="shared" si="3"/>
        <v>0</v>
      </c>
      <c r="L61" s="19">
        <v>4</v>
      </c>
      <c r="M61" s="20">
        <f t="shared" si="4"/>
        <v>3.2786885245901641E-2</v>
      </c>
      <c r="O61" s="1"/>
      <c r="P61" s="1"/>
      <c r="Q61" s="1"/>
      <c r="R61" s="1"/>
    </row>
    <row r="62" spans="1:18" ht="33" customHeight="1" thickTop="1" x14ac:dyDescent="0.25">
      <c r="A62" s="33" t="s">
        <v>12</v>
      </c>
      <c r="B62" s="34"/>
      <c r="C62" s="9">
        <f>SUM(C11:C61)</f>
        <v>7874</v>
      </c>
      <c r="D62" s="9">
        <f>SUM(D11:D61)</f>
        <v>3512</v>
      </c>
      <c r="E62" s="10">
        <f>AVERAGE(E11:E61)</f>
        <v>6.4523511722429414E-2</v>
      </c>
      <c r="F62" s="9">
        <f>SUM(F11:F61)</f>
        <v>975</v>
      </c>
      <c r="G62" s="10">
        <f>AVERAGE(G11:G61)</f>
        <v>2.3777507025991854E-2</v>
      </c>
      <c r="H62" s="9">
        <f>SUM(H11:H61)</f>
        <v>363</v>
      </c>
      <c r="I62" s="10">
        <f>AVERAGE(I11:I61)</f>
        <v>8.8133521163702468E-3</v>
      </c>
      <c r="J62" s="9">
        <f>SUM(J11:J61)</f>
        <v>633</v>
      </c>
      <c r="K62" s="10">
        <f>AVERAGE(K11:K61)</f>
        <v>1.1031039247579897E-2</v>
      </c>
      <c r="L62" s="9">
        <f>SUM(L11:L61)</f>
        <v>5483</v>
      </c>
      <c r="M62" s="10">
        <f>AVERAGE(M11:M61)</f>
        <v>0.10814541011237139</v>
      </c>
      <c r="O62" s="1"/>
      <c r="P62" s="1"/>
      <c r="Q62" s="1"/>
      <c r="R62" s="1"/>
    </row>
  </sheetData>
  <mergeCells count="26">
    <mergeCell ref="A50:M50"/>
    <mergeCell ref="A4:M4"/>
    <mergeCell ref="A5:M5"/>
    <mergeCell ref="A6:M6"/>
    <mergeCell ref="A8:A10"/>
    <mergeCell ref="B8:B10"/>
    <mergeCell ref="C8:C10"/>
    <mergeCell ref="D8:M8"/>
    <mergeCell ref="D9:E9"/>
    <mergeCell ref="F9:G9"/>
    <mergeCell ref="H9:I9"/>
    <mergeCell ref="J9:K9"/>
    <mergeCell ref="L9:M9"/>
    <mergeCell ref="A47:M47"/>
    <mergeCell ref="A48:M48"/>
    <mergeCell ref="A49:M49"/>
    <mergeCell ref="A62:B62"/>
    <mergeCell ref="A52:A54"/>
    <mergeCell ref="B52:B54"/>
    <mergeCell ref="C52:C54"/>
    <mergeCell ref="D52:M52"/>
    <mergeCell ref="D53:E53"/>
    <mergeCell ref="F53:G53"/>
    <mergeCell ref="H53:I53"/>
    <mergeCell ref="J53:K53"/>
    <mergeCell ref="L53:M53"/>
  </mergeCells>
  <pageMargins left="0.5" right="0.7" top="0.32142857142857145" bottom="0.28431372549019607" header="0.3" footer="0.3"/>
  <pageSetup paperSize="5" scale="8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MORALDE</dc:creator>
  <cp:lastModifiedBy>HRIS28</cp:lastModifiedBy>
  <cp:lastPrinted>2025-01-16T03:45:09Z</cp:lastPrinted>
  <dcterms:created xsi:type="dcterms:W3CDTF">2025-01-16T03:44:19Z</dcterms:created>
  <dcterms:modified xsi:type="dcterms:W3CDTF">2025-01-16T07:03:20Z</dcterms:modified>
</cp:coreProperties>
</file>